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9335" windowHeight="7770"/>
  </bookViews>
  <sheets>
    <sheet name="Sheet1" sheetId="1" r:id="rId1"/>
    <sheet name="Sheet2" sheetId="2" r:id="rId2"/>
    <sheet name="Sheet3" sheetId="3" r:id="rId3"/>
  </sheets>
  <calcPr calcId="124519" iterateCount="1"/>
</workbook>
</file>

<file path=xl/calcChain.xml><?xml version="1.0" encoding="utf-8"?>
<calcChain xmlns="http://schemas.openxmlformats.org/spreadsheetml/2006/main">
  <c r="AS62" i="1"/>
  <c r="AR62"/>
  <c r="AT62" s="1"/>
  <c r="AO62"/>
  <c r="AN62"/>
  <c r="AP62" s="1"/>
  <c r="AI62"/>
  <c r="AH62"/>
  <c r="AJ62" s="1"/>
  <c r="AF62"/>
  <c r="AE62"/>
  <c r="AG62" s="1"/>
  <c r="AC62"/>
  <c r="AB62"/>
  <c r="AD62" s="1"/>
  <c r="W62"/>
  <c r="V62"/>
  <c r="X62" s="1"/>
  <c r="T62"/>
  <c r="S62"/>
  <c r="U62" s="1"/>
  <c r="Q62"/>
  <c r="P62"/>
  <c r="R62" s="1"/>
  <c r="K62"/>
  <c r="J62"/>
  <c r="L62" s="1"/>
  <c r="H62"/>
  <c r="G62"/>
  <c r="I62" s="1"/>
  <c r="E62"/>
  <c r="D62"/>
  <c r="F62" s="1"/>
  <c r="AT61"/>
  <c r="AP61"/>
  <c r="AJ61"/>
  <c r="AG61"/>
  <c r="AD61"/>
  <c r="X61"/>
  <c r="U61"/>
  <c r="R61"/>
  <c r="L61"/>
  <c r="I61"/>
  <c r="F61"/>
  <c r="AT60"/>
  <c r="AP60"/>
  <c r="AJ60"/>
  <c r="AG60"/>
  <c r="AD60"/>
  <c r="X60"/>
  <c r="U60"/>
  <c r="R60"/>
  <c r="L60"/>
  <c r="I60"/>
  <c r="F60"/>
  <c r="AT59"/>
  <c r="AP59"/>
  <c r="AJ59"/>
  <c r="AG59"/>
  <c r="AD59"/>
  <c r="X59"/>
  <c r="U59"/>
  <c r="R59"/>
  <c r="L59"/>
  <c r="I59"/>
  <c r="F59"/>
  <c r="AT58"/>
  <c r="AP58"/>
  <c r="AJ58"/>
  <c r="AG58"/>
  <c r="AD58"/>
  <c r="X58"/>
  <c r="U58"/>
  <c r="R58"/>
  <c r="L58"/>
  <c r="I58"/>
  <c r="F58"/>
  <c r="AT57"/>
  <c r="AP57"/>
  <c r="AJ57"/>
  <c r="AG57"/>
  <c r="AD57"/>
  <c r="X57"/>
  <c r="U57"/>
  <c r="R57"/>
  <c r="L57"/>
  <c r="I57"/>
  <c r="F57"/>
  <c r="AT56"/>
  <c r="AP56"/>
  <c r="AJ56"/>
  <c r="AG56"/>
  <c r="AD56"/>
  <c r="X56"/>
  <c r="U56"/>
  <c r="R56"/>
  <c r="L56"/>
  <c r="I56"/>
  <c r="F56"/>
  <c r="AT55"/>
  <c r="AP55"/>
  <c r="AJ55"/>
  <c r="AG55"/>
  <c r="AD55"/>
  <c r="X55"/>
  <c r="U55"/>
  <c r="R55"/>
  <c r="L55"/>
  <c r="I55"/>
  <c r="F55"/>
  <c r="AT54"/>
  <c r="AP54"/>
  <c r="AJ54"/>
  <c r="AG54"/>
  <c r="AD54"/>
  <c r="X54"/>
  <c r="U54"/>
  <c r="R54"/>
  <c r="L54"/>
  <c r="I54"/>
  <c r="F54"/>
  <c r="AT53"/>
  <c r="AP53"/>
  <c r="AJ53"/>
  <c r="AG53"/>
  <c r="AD53"/>
  <c r="X53"/>
  <c r="U53"/>
  <c r="R53"/>
  <c r="L53"/>
  <c r="I53"/>
  <c r="F53"/>
  <c r="AT52"/>
  <c r="AP52"/>
  <c r="AJ52"/>
  <c r="AG52"/>
  <c r="AD52"/>
  <c r="X52"/>
  <c r="U52"/>
  <c r="R52"/>
  <c r="L52"/>
  <c r="I52"/>
  <c r="F52"/>
  <c r="AT51"/>
  <c r="AP51"/>
  <c r="AJ51"/>
  <c r="AG51"/>
  <c r="AD51"/>
  <c r="X51"/>
  <c r="U51"/>
  <c r="R51"/>
  <c r="L51"/>
  <c r="I51"/>
  <c r="F51"/>
  <c r="AT50"/>
  <c r="AP50"/>
  <c r="AJ50"/>
  <c r="AG50"/>
  <c r="AD50"/>
  <c r="X50"/>
  <c r="U50"/>
  <c r="R50"/>
  <c r="L50"/>
  <c r="I50"/>
  <c r="F50"/>
  <c r="AT49"/>
  <c r="AP49"/>
  <c r="AJ49"/>
  <c r="AG49"/>
  <c r="AD49"/>
  <c r="X49"/>
  <c r="U49"/>
  <c r="R49"/>
  <c r="L49"/>
  <c r="I49"/>
  <c r="F49"/>
  <c r="AT48"/>
  <c r="AP48"/>
  <c r="AJ48"/>
  <c r="AG48"/>
  <c r="AD48"/>
  <c r="X48"/>
  <c r="U48"/>
  <c r="R48"/>
  <c r="L48"/>
  <c r="I48"/>
  <c r="F48"/>
  <c r="AT47"/>
  <c r="AP47"/>
  <c r="AJ47"/>
  <c r="AG47"/>
  <c r="AD47"/>
  <c r="X47"/>
  <c r="U47"/>
  <c r="R47"/>
  <c r="L47"/>
  <c r="I47"/>
  <c r="F47"/>
  <c r="AT46"/>
  <c r="AP46"/>
  <c r="AJ46"/>
  <c r="AG46"/>
  <c r="AD46"/>
  <c r="X46"/>
  <c r="U46"/>
  <c r="R46"/>
  <c r="L46"/>
  <c r="I46"/>
  <c r="F46"/>
  <c r="AT45"/>
  <c r="AP45"/>
  <c r="AJ45"/>
  <c r="AG45"/>
  <c r="AD45"/>
  <c r="X45"/>
  <c r="U45"/>
  <c r="R45"/>
  <c r="L45"/>
  <c r="I45"/>
  <c r="F45"/>
  <c r="AT44"/>
  <c r="AP44"/>
  <c r="AJ44"/>
  <c r="AG44"/>
  <c r="AD44"/>
  <c r="X44"/>
  <c r="U44"/>
  <c r="R44"/>
  <c r="L44"/>
  <c r="I44"/>
  <c r="F44"/>
  <c r="AT43"/>
  <c r="AP43"/>
  <c r="AJ43"/>
  <c r="AG43"/>
  <c r="AD43"/>
  <c r="X43"/>
  <c r="U43"/>
  <c r="R43"/>
  <c r="L43"/>
  <c r="I43"/>
  <c r="F43"/>
  <c r="AT42"/>
  <c r="AP42"/>
  <c r="AJ42"/>
  <c r="AG42"/>
  <c r="AD42"/>
  <c r="X42"/>
  <c r="U42"/>
  <c r="R42"/>
  <c r="L42"/>
  <c r="I42"/>
  <c r="F42"/>
  <c r="AT41"/>
  <c r="AP41"/>
  <c r="AJ41"/>
  <c r="AG41"/>
  <c r="AD41"/>
  <c r="X41"/>
  <c r="U41"/>
  <c r="R41"/>
  <c r="L41"/>
  <c r="I41"/>
  <c r="F41"/>
  <c r="AT40"/>
  <c r="AP40"/>
  <c r="AJ40"/>
  <c r="AG40"/>
  <c r="AD40"/>
  <c r="X40"/>
  <c r="U40"/>
  <c r="R40"/>
  <c r="L40"/>
  <c r="I40"/>
  <c r="F40"/>
  <c r="AT39"/>
  <c r="AP39"/>
  <c r="AJ39"/>
  <c r="AG39"/>
  <c r="AD39"/>
  <c r="X39"/>
  <c r="U39"/>
  <c r="R39"/>
  <c r="L39"/>
  <c r="I39"/>
  <c r="F39"/>
  <c r="AT38"/>
  <c r="AP38"/>
  <c r="AJ38"/>
  <c r="AG38"/>
  <c r="AD38"/>
  <c r="X38"/>
  <c r="U38"/>
  <c r="R38"/>
  <c r="L38"/>
  <c r="I38"/>
  <c r="F38"/>
  <c r="AT37"/>
  <c r="AP37"/>
  <c r="AJ37"/>
  <c r="AG37"/>
  <c r="AD37"/>
  <c r="X37"/>
  <c r="U37"/>
  <c r="R37"/>
  <c r="L37"/>
  <c r="I37"/>
  <c r="F37"/>
  <c r="AT36"/>
  <c r="AP36"/>
  <c r="AJ36"/>
  <c r="AG36"/>
  <c r="AD36"/>
  <c r="X36"/>
  <c r="U36"/>
  <c r="R36"/>
  <c r="L36"/>
  <c r="I36"/>
  <c r="F36"/>
  <c r="AT35"/>
  <c r="AP35"/>
  <c r="AJ35"/>
  <c r="AG35"/>
  <c r="AD35"/>
  <c r="X35"/>
  <c r="U35"/>
  <c r="R35"/>
  <c r="L35"/>
  <c r="I35"/>
  <c r="F35"/>
  <c r="AT34"/>
  <c r="AP34"/>
  <c r="AJ34"/>
  <c r="AG34"/>
  <c r="AD34"/>
  <c r="X34"/>
  <c r="U34"/>
  <c r="R34"/>
  <c r="L34"/>
  <c r="I34"/>
  <c r="F34"/>
  <c r="AT33"/>
  <c r="AP33"/>
  <c r="AJ33"/>
  <c r="AG33"/>
  <c r="AD33"/>
  <c r="X33"/>
  <c r="U33"/>
  <c r="R33"/>
  <c r="L33"/>
  <c r="I33"/>
  <c r="F33"/>
  <c r="AT32"/>
  <c r="AP32"/>
  <c r="AJ32"/>
  <c r="AG32"/>
  <c r="AD32"/>
  <c r="X32"/>
  <c r="U32"/>
  <c r="R32"/>
  <c r="L32"/>
  <c r="I32"/>
  <c r="F32"/>
  <c r="AT31"/>
  <c r="AP31"/>
  <c r="AJ31"/>
  <c r="AG31"/>
  <c r="AD31"/>
  <c r="X31"/>
  <c r="U31"/>
  <c r="R31"/>
  <c r="L31"/>
  <c r="I31"/>
  <c r="F31"/>
  <c r="AT30"/>
  <c r="AP30"/>
  <c r="AJ30"/>
  <c r="AG30"/>
  <c r="AD30"/>
  <c r="X30"/>
  <c r="U30"/>
  <c r="R30"/>
  <c r="L30"/>
  <c r="I30"/>
  <c r="F30"/>
  <c r="AT29"/>
  <c r="AP29"/>
  <c r="AJ29"/>
  <c r="AG29"/>
  <c r="AD29"/>
  <c r="X29"/>
  <c r="U29"/>
  <c r="R29"/>
  <c r="L29"/>
  <c r="I29"/>
  <c r="F29"/>
  <c r="AT28"/>
  <c r="AP28"/>
  <c r="AJ28"/>
  <c r="AG28"/>
  <c r="AD28"/>
  <c r="X28"/>
  <c r="U28"/>
  <c r="R28"/>
  <c r="L28"/>
  <c r="I28"/>
  <c r="F28"/>
  <c r="AT27"/>
  <c r="AP27"/>
  <c r="AJ27"/>
  <c r="AG27"/>
  <c r="AD27"/>
  <c r="X27"/>
  <c r="U27"/>
  <c r="R27"/>
  <c r="L27"/>
  <c r="I27"/>
  <c r="F27"/>
  <c r="AT26"/>
  <c r="AP26"/>
  <c r="AJ26"/>
  <c r="AG26"/>
  <c r="AD26"/>
  <c r="X26"/>
  <c r="U26"/>
  <c r="R26"/>
  <c r="L26"/>
  <c r="I26"/>
  <c r="F26"/>
  <c r="AT25"/>
  <c r="AP25"/>
  <c r="AJ25"/>
  <c r="AG25"/>
  <c r="AD25"/>
  <c r="X25"/>
  <c r="U25"/>
  <c r="R25"/>
  <c r="L25"/>
  <c r="I25"/>
  <c r="F25"/>
  <c r="AT24"/>
  <c r="AP24"/>
  <c r="AJ24"/>
  <c r="AG24"/>
  <c r="AD24"/>
  <c r="X24"/>
  <c r="U24"/>
  <c r="R24"/>
  <c r="L24"/>
  <c r="I24"/>
  <c r="F24"/>
  <c r="AT23"/>
  <c r="AP23"/>
  <c r="AJ23"/>
  <c r="AG23"/>
  <c r="AD23"/>
  <c r="X23"/>
  <c r="U23"/>
  <c r="R23"/>
  <c r="L23"/>
  <c r="I23"/>
  <c r="F23"/>
  <c r="AT22"/>
  <c r="AP22"/>
  <c r="AJ22"/>
  <c r="AG22"/>
  <c r="AD22"/>
  <c r="X22"/>
  <c r="U22"/>
  <c r="R22"/>
  <c r="L22"/>
  <c r="I22"/>
  <c r="F22"/>
  <c r="AT21"/>
  <c r="AP21"/>
  <c r="AJ21"/>
  <c r="AG21"/>
  <c r="AD21"/>
  <c r="X21"/>
  <c r="U21"/>
  <c r="R21"/>
  <c r="L21"/>
  <c r="I21"/>
  <c r="F21"/>
  <c r="AT20"/>
  <c r="AP20"/>
  <c r="AJ20"/>
  <c r="AG20"/>
  <c r="AD20"/>
  <c r="X20"/>
  <c r="U20"/>
  <c r="R20"/>
  <c r="L20"/>
  <c r="I20"/>
  <c r="F20"/>
  <c r="AT19"/>
  <c r="AP19"/>
  <c r="AJ19"/>
  <c r="AG19"/>
  <c r="AD19"/>
  <c r="X19"/>
  <c r="U19"/>
  <c r="R19"/>
  <c r="L19"/>
  <c r="I19"/>
  <c r="F19"/>
  <c r="AT18"/>
  <c r="AP18"/>
  <c r="AJ18"/>
  <c r="AG18"/>
  <c r="AD18"/>
  <c r="X18"/>
  <c r="U18"/>
  <c r="R18"/>
  <c r="L18"/>
  <c r="I18"/>
  <c r="F18"/>
  <c r="AT17"/>
  <c r="AP17"/>
  <c r="AJ17"/>
  <c r="AG17"/>
  <c r="AD17"/>
  <c r="X17"/>
  <c r="U17"/>
  <c r="R17"/>
  <c r="L17"/>
  <c r="I17"/>
  <c r="F17"/>
  <c r="AT16"/>
  <c r="AP16"/>
  <c r="AJ16"/>
  <c r="AG16"/>
  <c r="AD16"/>
  <c r="X16"/>
  <c r="U16"/>
  <c r="R16"/>
  <c r="L16"/>
  <c r="I16"/>
  <c r="F16"/>
  <c r="AT15"/>
  <c r="AP15"/>
  <c r="AJ15"/>
  <c r="AG15"/>
  <c r="AD15"/>
  <c r="X15"/>
  <c r="U15"/>
  <c r="R15"/>
  <c r="L15"/>
  <c r="I15"/>
  <c r="F15"/>
  <c r="AT14"/>
  <c r="AP14"/>
  <c r="AJ14"/>
  <c r="AG14"/>
  <c r="AD14"/>
  <c r="X14"/>
  <c r="U14"/>
  <c r="R14"/>
  <c r="L14"/>
  <c r="I14"/>
  <c r="F14"/>
  <c r="AT13"/>
  <c r="AP13"/>
  <c r="AJ13"/>
  <c r="AG13"/>
  <c r="AD13"/>
  <c r="X13"/>
  <c r="U13"/>
  <c r="R13"/>
  <c r="L13"/>
  <c r="I13"/>
  <c r="F13"/>
  <c r="AT12"/>
  <c r="AP12"/>
  <c r="AJ12"/>
  <c r="AG12"/>
  <c r="AD12"/>
  <c r="X12"/>
  <c r="U12"/>
  <c r="R12"/>
  <c r="L12"/>
  <c r="I12"/>
  <c r="F12"/>
  <c r="AT11"/>
  <c r="AP11"/>
  <c r="AJ11"/>
  <c r="AG11"/>
  <c r="AD11"/>
  <c r="X11"/>
  <c r="U11"/>
  <c r="R11"/>
  <c r="L11"/>
  <c r="I11"/>
  <c r="F11"/>
  <c r="AT10"/>
  <c r="AP10"/>
  <c r="AJ10"/>
  <c r="AG10"/>
  <c r="AD10"/>
  <c r="X10"/>
  <c r="U10"/>
  <c r="R10"/>
  <c r="L10"/>
  <c r="I10"/>
  <c r="F10"/>
  <c r="AT9"/>
  <c r="AP9"/>
  <c r="AJ9"/>
  <c r="AG9"/>
  <c r="AD9"/>
  <c r="X9"/>
  <c r="U9"/>
  <c r="R9"/>
  <c r="L9"/>
  <c r="I9"/>
  <c r="F9"/>
  <c r="AT8"/>
  <c r="AP8"/>
  <c r="AJ8"/>
  <c r="AG8"/>
  <c r="AD8"/>
  <c r="X8"/>
  <c r="U8"/>
  <c r="R8"/>
  <c r="L8"/>
  <c r="I8"/>
  <c r="F8"/>
</calcChain>
</file>

<file path=xl/sharedStrings.xml><?xml version="1.0" encoding="utf-8"?>
<sst xmlns="http://schemas.openxmlformats.org/spreadsheetml/2006/main" count="307" uniqueCount="63">
  <si>
    <t>순위</t>
    <phoneticPr fontId="3" type="noConversion"/>
  </si>
  <si>
    <t>회사명</t>
    <phoneticPr fontId="3" type="noConversion"/>
  </si>
  <si>
    <t>연구개발비</t>
    <phoneticPr fontId="3" type="noConversion"/>
  </si>
  <si>
    <t>증감률</t>
    <phoneticPr fontId="3" type="noConversion"/>
  </si>
  <si>
    <t>매출 대비 비중</t>
    <phoneticPr fontId="3" type="noConversion"/>
  </si>
  <si>
    <t>증감</t>
    <phoneticPr fontId="3" type="noConversion"/>
  </si>
  <si>
    <t>매출액</t>
    <phoneticPr fontId="3" type="noConversion"/>
  </si>
  <si>
    <t>한미약품</t>
    <phoneticPr fontId="3" type="noConversion"/>
  </si>
  <si>
    <t>녹십자</t>
    <phoneticPr fontId="3" type="noConversion"/>
  </si>
  <si>
    <t>대웅제약</t>
    <phoneticPr fontId="3" type="noConversion"/>
  </si>
  <si>
    <t>종근당</t>
    <phoneticPr fontId="3" type="noConversion"/>
  </si>
  <si>
    <t>LG생명과학</t>
    <phoneticPr fontId="3" type="noConversion"/>
  </si>
  <si>
    <t>유한양행</t>
    <phoneticPr fontId="3" type="noConversion"/>
  </si>
  <si>
    <t>동아ST</t>
    <phoneticPr fontId="3" type="noConversion"/>
  </si>
  <si>
    <t>일동제약</t>
    <phoneticPr fontId="3" type="noConversion"/>
  </si>
  <si>
    <t>보령제약</t>
    <phoneticPr fontId="3" type="noConversion"/>
  </si>
  <si>
    <t>JW중외제약</t>
    <phoneticPr fontId="3" type="noConversion"/>
  </si>
  <si>
    <t>셀트리온제약</t>
    <phoneticPr fontId="3" type="noConversion"/>
  </si>
  <si>
    <t>유나이티드</t>
    <phoneticPr fontId="3" type="noConversion"/>
  </si>
  <si>
    <t>제일약품</t>
    <phoneticPr fontId="3" type="noConversion"/>
  </si>
  <si>
    <t>부광약품</t>
    <phoneticPr fontId="3" type="noConversion"/>
  </si>
  <si>
    <t>신풍제약</t>
    <phoneticPr fontId="3" type="noConversion"/>
  </si>
  <si>
    <t>한독</t>
    <phoneticPr fontId="3" type="noConversion"/>
  </si>
  <si>
    <t>대원제약</t>
    <phoneticPr fontId="3" type="noConversion"/>
  </si>
  <si>
    <t>안국약품</t>
    <phoneticPr fontId="3" type="noConversion"/>
  </si>
  <si>
    <t>삼진제약</t>
    <phoneticPr fontId="3" type="noConversion"/>
  </si>
  <si>
    <t>휴온스</t>
    <phoneticPr fontId="3" type="noConversion"/>
  </si>
  <si>
    <t>동화약품</t>
    <phoneticPr fontId="3" type="noConversion"/>
  </si>
  <si>
    <t>영진약품</t>
    <phoneticPr fontId="3" type="noConversion"/>
  </si>
  <si>
    <t>동국제약</t>
    <phoneticPr fontId="3" type="noConversion"/>
  </si>
  <si>
    <t>알보젠코리아</t>
    <phoneticPr fontId="3" type="noConversion"/>
  </si>
  <si>
    <t>경보제약</t>
    <phoneticPr fontId="3" type="noConversion"/>
  </si>
  <si>
    <t>한올바이오</t>
    <phoneticPr fontId="3" type="noConversion"/>
  </si>
  <si>
    <t>삼천당제약</t>
    <phoneticPr fontId="3" type="noConversion"/>
  </si>
  <si>
    <t xml:space="preserve"> 광동제약</t>
    <phoneticPr fontId="3" type="noConversion"/>
  </si>
  <si>
    <t>대화제약</t>
    <phoneticPr fontId="3" type="noConversion"/>
  </si>
  <si>
    <t>이연제약</t>
    <phoneticPr fontId="3" type="noConversion"/>
  </si>
  <si>
    <t>CMG제약</t>
    <phoneticPr fontId="3" type="noConversion"/>
  </si>
  <si>
    <t>비씨월드제약</t>
    <phoneticPr fontId="3" type="noConversion"/>
  </si>
  <si>
    <t>환인제약</t>
    <phoneticPr fontId="3" type="noConversion"/>
  </si>
  <si>
    <t>경동제약</t>
    <phoneticPr fontId="3" type="noConversion"/>
  </si>
  <si>
    <t>삼아제약</t>
    <phoneticPr fontId="3" type="noConversion"/>
  </si>
  <si>
    <t>테라젠이텍스</t>
    <phoneticPr fontId="3" type="noConversion"/>
  </si>
  <si>
    <t>국제약품</t>
    <phoneticPr fontId="3" type="noConversion"/>
  </si>
  <si>
    <t>대한뉴팜</t>
    <phoneticPr fontId="3" type="noConversion"/>
  </si>
  <si>
    <t>삼성제약</t>
    <phoneticPr fontId="3" type="noConversion"/>
  </si>
  <si>
    <t>신일제약</t>
    <phoneticPr fontId="3" type="noConversion"/>
  </si>
  <si>
    <t>서울제약</t>
    <phoneticPr fontId="3" type="noConversion"/>
  </si>
  <si>
    <t>동성제약</t>
    <phoneticPr fontId="3" type="noConversion"/>
  </si>
  <si>
    <t>명문제약</t>
    <phoneticPr fontId="3" type="noConversion"/>
  </si>
  <si>
    <t>고려제약</t>
    <phoneticPr fontId="3" type="noConversion"/>
  </si>
  <si>
    <t>진양제약</t>
    <phoneticPr fontId="3" type="noConversion"/>
  </si>
  <si>
    <t>조아제약</t>
    <phoneticPr fontId="3" type="noConversion"/>
  </si>
  <si>
    <t>일성신약</t>
    <phoneticPr fontId="3" type="noConversion"/>
  </si>
  <si>
    <t>바이넥스</t>
    <phoneticPr fontId="3" type="noConversion"/>
  </si>
  <si>
    <t>삼일제약</t>
    <phoneticPr fontId="3" type="noConversion"/>
  </si>
  <si>
    <t>경남제약</t>
    <phoneticPr fontId="3" type="noConversion"/>
  </si>
  <si>
    <t>슈넬생명과학</t>
    <phoneticPr fontId="3" type="noConversion"/>
  </si>
  <si>
    <t>우리들제약</t>
    <phoneticPr fontId="3" type="noConversion"/>
  </si>
  <si>
    <t>화일약품</t>
    <phoneticPr fontId="3" type="noConversion"/>
  </si>
  <si>
    <t>대한약품공업</t>
    <phoneticPr fontId="3" type="noConversion"/>
  </si>
  <si>
    <t>계/평균</t>
    <phoneticPr fontId="3" type="noConversion"/>
  </si>
  <si>
    <t>2015년도 상장제약 연구개발비 현황(단위 백만원, %, %p)</t>
    <phoneticPr fontId="2" type="noConversion"/>
  </si>
</sst>
</file>

<file path=xl/styles.xml><?xml version="1.0" encoding="utf-8"?>
<styleSheet xmlns="http://schemas.openxmlformats.org/spreadsheetml/2006/main">
  <numFmts count="6">
    <numFmt numFmtId="176" formatCode="0_ ;[Red]\-0\ "/>
    <numFmt numFmtId="177" formatCode="#,##0_);[Red]\(#,##0\)"/>
    <numFmt numFmtId="178" formatCode="0.0_);[Red]\(0.0\)"/>
    <numFmt numFmtId="179" formatCode="#,##0_ ;[Red]\-#,##0\ "/>
    <numFmt numFmtId="180" formatCode="0_);[Red]\(0\)"/>
    <numFmt numFmtId="181" formatCode="0.00_);[Red]\(0.00\)"/>
  </numFmts>
  <fonts count="7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b/>
      <sz val="11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177" fontId="1" fillId="2" borderId="2" xfId="0" applyNumberFormat="1" applyFont="1" applyFill="1" applyBorder="1" applyAlignment="1">
      <alignment horizontal="center" vertical="center"/>
    </xf>
    <xf numFmtId="177" fontId="1" fillId="2" borderId="3" xfId="0" applyNumberFormat="1" applyFont="1" applyFill="1" applyBorder="1" applyAlignment="1">
      <alignment horizontal="center" vertical="center"/>
    </xf>
    <xf numFmtId="178" fontId="1" fillId="2" borderId="1" xfId="0" applyNumberFormat="1" applyFont="1" applyFill="1" applyBorder="1" applyAlignment="1">
      <alignment horizontal="center" vertical="center"/>
    </xf>
    <xf numFmtId="178" fontId="1" fillId="2" borderId="2" xfId="0" applyNumberFormat="1" applyFont="1" applyFill="1" applyBorder="1" applyAlignment="1">
      <alignment horizontal="center" vertical="center"/>
    </xf>
    <xf numFmtId="178" fontId="1" fillId="2" borderId="3" xfId="0" applyNumberFormat="1" applyFont="1" applyFill="1" applyBorder="1" applyAlignment="1">
      <alignment horizontal="center" vertical="center"/>
    </xf>
    <xf numFmtId="179" fontId="1" fillId="2" borderId="2" xfId="0" applyNumberFormat="1" applyFont="1" applyFill="1" applyBorder="1" applyAlignment="1">
      <alignment horizontal="center" vertical="center"/>
    </xf>
    <xf numFmtId="179" fontId="1" fillId="2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76" fontId="1" fillId="2" borderId="4" xfId="0" applyNumberFormat="1" applyFont="1" applyFill="1" applyBorder="1" applyAlignment="1">
      <alignment horizontal="center" vertical="center"/>
    </xf>
    <xf numFmtId="180" fontId="1" fillId="2" borderId="5" xfId="0" applyNumberFormat="1" applyFont="1" applyFill="1" applyBorder="1" applyAlignment="1">
      <alignment horizontal="center" vertical="center"/>
    </xf>
    <xf numFmtId="178" fontId="1" fillId="2" borderId="4" xfId="0" applyNumberFormat="1" applyFont="1" applyFill="1" applyBorder="1" applyAlignment="1">
      <alignment horizontal="center" vertical="center"/>
    </xf>
    <xf numFmtId="176" fontId="1" fillId="2" borderId="5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76" fontId="1" fillId="4" borderId="5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 wrapText="1"/>
    </xf>
    <xf numFmtId="177" fontId="1" fillId="0" borderId="5" xfId="0" applyNumberFormat="1" applyFont="1" applyFill="1" applyBorder="1" applyAlignment="1">
      <alignment horizontal="center" vertical="center" wrapText="1"/>
    </xf>
    <xf numFmtId="178" fontId="1" fillId="0" borderId="5" xfId="0" applyNumberFormat="1" applyFont="1" applyFill="1" applyBorder="1" applyAlignment="1">
      <alignment horizontal="center" vertical="center"/>
    </xf>
    <xf numFmtId="178" fontId="1" fillId="0" borderId="5" xfId="0" applyNumberFormat="1" applyFont="1" applyFill="1" applyBorder="1" applyAlignment="1">
      <alignment horizontal="center" vertical="center" wrapText="1"/>
    </xf>
    <xf numFmtId="179" fontId="1" fillId="0" borderId="5" xfId="0" applyNumberFormat="1" applyFont="1" applyFill="1" applyBorder="1" applyAlignment="1">
      <alignment horizontal="center" vertical="center" wrapText="1"/>
    </xf>
    <xf numFmtId="181" fontId="1" fillId="0" borderId="5" xfId="0" applyNumberFormat="1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8" fontId="1" fillId="0" borderId="5" xfId="0" applyNumberFormat="1" applyFont="1" applyBorder="1" applyAlignment="1">
      <alignment horizontal="center" vertical="center"/>
    </xf>
    <xf numFmtId="179" fontId="1" fillId="0" borderId="5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6" fontId="1" fillId="2" borderId="5" xfId="0" applyNumberFormat="1" applyFont="1" applyFill="1" applyBorder="1" applyAlignment="1">
      <alignment horizontal="center" vertical="center"/>
    </xf>
    <xf numFmtId="179" fontId="1" fillId="2" borderId="5" xfId="0" applyNumberFormat="1" applyFont="1" applyFill="1" applyBorder="1" applyAlignment="1">
      <alignment horizontal="center" vertical="center"/>
    </xf>
    <xf numFmtId="178" fontId="1" fillId="2" borderId="5" xfId="0" applyNumberFormat="1" applyFont="1" applyFill="1" applyBorder="1" applyAlignment="1">
      <alignment horizontal="center" vertical="center"/>
    </xf>
    <xf numFmtId="177" fontId="1" fillId="2" borderId="5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179" fontId="1" fillId="0" borderId="5" xfId="0" applyNumberFormat="1" applyFont="1" applyBorder="1" applyAlignment="1">
      <alignment horizontal="center"/>
    </xf>
    <xf numFmtId="177" fontId="1" fillId="0" borderId="5" xfId="0" applyNumberFormat="1" applyFont="1" applyBorder="1" applyAlignment="1">
      <alignment horizontal="center"/>
    </xf>
    <xf numFmtId="178" fontId="1" fillId="0" borderId="5" xfId="0" applyNumberFormat="1" applyFont="1" applyBorder="1" applyAlignment="1">
      <alignment horizontal="center"/>
    </xf>
    <xf numFmtId="0" fontId="0" fillId="0" borderId="0" xfId="0" applyAlignment="1"/>
    <xf numFmtId="0" fontId="5" fillId="0" borderId="0" xfId="0" applyFont="1" applyAlignment="1"/>
    <xf numFmtId="178" fontId="1" fillId="2" borderId="6" xfId="0" applyNumberFormat="1" applyFont="1" applyFill="1" applyBorder="1" applyAlignment="1">
      <alignment horizontal="center" vertical="center"/>
    </xf>
    <xf numFmtId="181" fontId="4" fillId="0" borderId="5" xfId="0" applyNumberFormat="1" applyFont="1" applyFill="1" applyBorder="1" applyAlignment="1">
      <alignment horizontal="center" vertical="center" wrapText="1"/>
    </xf>
    <xf numFmtId="178" fontId="1" fillId="0" borderId="6" xfId="0" applyNumberFormat="1" applyFont="1" applyFill="1" applyBorder="1" applyAlignment="1">
      <alignment horizontal="center" vertical="center"/>
    </xf>
    <xf numFmtId="178" fontId="4" fillId="0" borderId="5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T62"/>
  <sheetViews>
    <sheetView tabSelected="1" workbookViewId="0">
      <selection activeCell="O3" sqref="O3"/>
    </sheetView>
  </sheetViews>
  <sheetFormatPr defaultRowHeight="16.5"/>
  <cols>
    <col min="27" max="27" width="10.5" bestFit="1" customWidth="1"/>
    <col min="39" max="39" width="10.5" bestFit="1" customWidth="1"/>
    <col min="43" max="43" width="10.5" bestFit="1" customWidth="1"/>
  </cols>
  <sheetData>
    <row r="2" spans="2:46">
      <c r="B2" s="49" t="s">
        <v>62</v>
      </c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2:46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</row>
    <row r="6" spans="2:46">
      <c r="B6" s="30" t="s">
        <v>0</v>
      </c>
      <c r="C6" s="31" t="s">
        <v>1</v>
      </c>
      <c r="D6" s="32" t="s">
        <v>6</v>
      </c>
      <c r="E6" s="32"/>
      <c r="F6" s="33" t="s">
        <v>3</v>
      </c>
      <c r="G6" s="34" t="s">
        <v>2</v>
      </c>
      <c r="H6" s="34"/>
      <c r="I6" s="33" t="s">
        <v>3</v>
      </c>
      <c r="J6" s="33" t="s">
        <v>4</v>
      </c>
      <c r="K6" s="33"/>
      <c r="L6" s="33" t="s">
        <v>5</v>
      </c>
      <c r="M6" s="39"/>
      <c r="N6" s="1" t="s">
        <v>0</v>
      </c>
      <c r="O6" s="2" t="s">
        <v>1</v>
      </c>
      <c r="P6" s="3" t="s">
        <v>2</v>
      </c>
      <c r="Q6" s="4"/>
      <c r="R6" s="5" t="s">
        <v>3</v>
      </c>
      <c r="S6" s="6" t="s">
        <v>4</v>
      </c>
      <c r="T6" s="7"/>
      <c r="U6" s="5" t="s">
        <v>5</v>
      </c>
      <c r="V6" s="8" t="s">
        <v>6</v>
      </c>
      <c r="W6" s="9"/>
      <c r="X6" s="5" t="s">
        <v>3</v>
      </c>
      <c r="Y6" s="40"/>
      <c r="Z6" s="30" t="s">
        <v>0</v>
      </c>
      <c r="AA6" s="31" t="s">
        <v>1</v>
      </c>
      <c r="AB6" s="33" t="s">
        <v>4</v>
      </c>
      <c r="AC6" s="33"/>
      <c r="AD6" s="33" t="s">
        <v>5</v>
      </c>
      <c r="AE6" s="34" t="s">
        <v>2</v>
      </c>
      <c r="AF6" s="34"/>
      <c r="AG6" s="33" t="s">
        <v>3</v>
      </c>
      <c r="AH6" s="32" t="s">
        <v>6</v>
      </c>
      <c r="AI6" s="32"/>
      <c r="AJ6" s="33" t="s">
        <v>3</v>
      </c>
      <c r="AK6" s="39"/>
      <c r="AL6" s="30" t="s">
        <v>0</v>
      </c>
      <c r="AM6" s="31" t="s">
        <v>1</v>
      </c>
      <c r="AN6" s="33" t="s">
        <v>4</v>
      </c>
      <c r="AO6" s="33"/>
      <c r="AP6" s="41" t="s">
        <v>5</v>
      </c>
      <c r="AQ6" s="31" t="s">
        <v>1</v>
      </c>
      <c r="AR6" s="34" t="s">
        <v>2</v>
      </c>
      <c r="AS6" s="34"/>
      <c r="AT6" s="33" t="s">
        <v>3</v>
      </c>
    </row>
    <row r="7" spans="2:46">
      <c r="B7" s="30"/>
      <c r="C7" s="31"/>
      <c r="D7" s="14">
        <v>2015</v>
      </c>
      <c r="E7" s="14">
        <v>2014</v>
      </c>
      <c r="F7" s="33"/>
      <c r="G7" s="12">
        <v>2015</v>
      </c>
      <c r="H7" s="12">
        <v>2014</v>
      </c>
      <c r="I7" s="33"/>
      <c r="J7" s="12">
        <v>2015</v>
      </c>
      <c r="K7" s="12">
        <v>2014</v>
      </c>
      <c r="L7" s="33"/>
      <c r="M7" s="39"/>
      <c r="N7" s="10"/>
      <c r="O7" s="11"/>
      <c r="P7" s="12">
        <v>2015</v>
      </c>
      <c r="Q7" s="12">
        <v>2014</v>
      </c>
      <c r="R7" s="13"/>
      <c r="S7" s="12">
        <v>2015</v>
      </c>
      <c r="T7" s="12">
        <v>2014</v>
      </c>
      <c r="U7" s="13"/>
      <c r="V7" s="14">
        <v>2015</v>
      </c>
      <c r="W7" s="14">
        <v>2014</v>
      </c>
      <c r="X7" s="13"/>
      <c r="Y7" s="40"/>
      <c r="Z7" s="30"/>
      <c r="AA7" s="31"/>
      <c r="AB7" s="12">
        <v>2015</v>
      </c>
      <c r="AC7" s="12">
        <v>2014</v>
      </c>
      <c r="AD7" s="33"/>
      <c r="AE7" s="12">
        <v>2015</v>
      </c>
      <c r="AF7" s="12">
        <v>2014</v>
      </c>
      <c r="AG7" s="33"/>
      <c r="AH7" s="14">
        <v>2015</v>
      </c>
      <c r="AI7" s="14">
        <v>2014</v>
      </c>
      <c r="AJ7" s="33"/>
      <c r="AK7" s="39"/>
      <c r="AL7" s="30"/>
      <c r="AM7" s="31"/>
      <c r="AN7" s="12">
        <v>2015</v>
      </c>
      <c r="AO7" s="12">
        <v>2014</v>
      </c>
      <c r="AP7" s="41"/>
      <c r="AQ7" s="31"/>
      <c r="AR7" s="12">
        <v>2015</v>
      </c>
      <c r="AS7" s="12">
        <v>2014</v>
      </c>
      <c r="AT7" s="33"/>
    </row>
    <row r="8" spans="2:46">
      <c r="B8" s="15">
        <v>1</v>
      </c>
      <c r="C8" s="16" t="s">
        <v>12</v>
      </c>
      <c r="D8" s="21">
        <v>1120937</v>
      </c>
      <c r="E8" s="21">
        <v>1008179</v>
      </c>
      <c r="F8" s="19">
        <f>(D8-E8)/E8*100</f>
        <v>11.184323418757979</v>
      </c>
      <c r="G8" s="18">
        <v>72643</v>
      </c>
      <c r="H8" s="18">
        <v>58013</v>
      </c>
      <c r="I8" s="19">
        <f>(G8-H8)/H8*100</f>
        <v>25.218485511868028</v>
      </c>
      <c r="J8" s="20">
        <v>6.4</v>
      </c>
      <c r="K8" s="20">
        <v>5.7</v>
      </c>
      <c r="L8" s="19">
        <f>J8-K8</f>
        <v>0.70000000000000018</v>
      </c>
      <c r="M8" s="39"/>
      <c r="N8" s="15">
        <v>1</v>
      </c>
      <c r="O8" s="16" t="s">
        <v>7</v>
      </c>
      <c r="P8" s="17">
        <v>187159</v>
      </c>
      <c r="Q8" s="18">
        <v>152517</v>
      </c>
      <c r="R8" s="19">
        <f>(P8-Q8)/Q8*100</f>
        <v>22.713533573306581</v>
      </c>
      <c r="S8" s="20">
        <v>14.2</v>
      </c>
      <c r="T8" s="20">
        <v>20</v>
      </c>
      <c r="U8" s="19">
        <f>S8-T8</f>
        <v>-5.8000000000000007</v>
      </c>
      <c r="V8" s="21">
        <v>1113238</v>
      </c>
      <c r="W8" s="21">
        <v>582023</v>
      </c>
      <c r="X8" s="19">
        <f>(V8-W8)/W8*100</f>
        <v>91.270448075076075</v>
      </c>
      <c r="Y8" s="40"/>
      <c r="Z8" s="15">
        <v>1</v>
      </c>
      <c r="AA8" s="16" t="s">
        <v>17</v>
      </c>
      <c r="AB8" s="42">
        <v>36.53</v>
      </c>
      <c r="AC8" s="22">
        <v>17.940000000000001</v>
      </c>
      <c r="AD8" s="19">
        <f t="shared" ref="AD8:AD62" si="0">AB8-AC8</f>
        <v>18.59</v>
      </c>
      <c r="AE8" s="18">
        <v>27303</v>
      </c>
      <c r="AF8" s="18">
        <v>11975</v>
      </c>
      <c r="AG8" s="19">
        <f t="shared" ref="AG8:AG62" si="1">(AE8-AF8)/AF8*100</f>
        <v>128</v>
      </c>
      <c r="AH8" s="21">
        <v>72578</v>
      </c>
      <c r="AI8" s="21">
        <v>64708</v>
      </c>
      <c r="AJ8" s="19">
        <f t="shared" ref="AJ8:AJ62" si="2">(AH8-AI8)/AI8*100</f>
        <v>12.16232923286147</v>
      </c>
      <c r="AK8" s="39"/>
      <c r="AL8" s="15">
        <v>1</v>
      </c>
      <c r="AM8" s="16" t="s">
        <v>17</v>
      </c>
      <c r="AN8" s="42">
        <v>36.53</v>
      </c>
      <c r="AO8" s="22">
        <v>17.940000000000001</v>
      </c>
      <c r="AP8" s="43">
        <f t="shared" ref="AP8:AP62" si="3">AN8-AO8</f>
        <v>18.59</v>
      </c>
      <c r="AQ8" s="16" t="s">
        <v>7</v>
      </c>
      <c r="AR8" s="17">
        <v>187159</v>
      </c>
      <c r="AS8" s="18">
        <v>152517</v>
      </c>
      <c r="AT8" s="19">
        <f t="shared" ref="AT8:AT62" si="4">(AR8-AS8)/AS8*100</f>
        <v>22.713533573306581</v>
      </c>
    </row>
    <row r="9" spans="2:46">
      <c r="B9" s="15">
        <v>2</v>
      </c>
      <c r="C9" s="16" t="s">
        <v>7</v>
      </c>
      <c r="D9" s="21">
        <v>1113238</v>
      </c>
      <c r="E9" s="21">
        <v>582023</v>
      </c>
      <c r="F9" s="19">
        <f>(D9-E9)/E9*100</f>
        <v>91.270448075076075</v>
      </c>
      <c r="G9" s="18">
        <v>187159</v>
      </c>
      <c r="H9" s="18">
        <v>152517</v>
      </c>
      <c r="I9" s="19">
        <f>(G9-H9)/H9*100</f>
        <v>22.713533573306581</v>
      </c>
      <c r="J9" s="20">
        <v>14.2</v>
      </c>
      <c r="K9" s="20">
        <v>20</v>
      </c>
      <c r="L9" s="19">
        <f>J9-K9</f>
        <v>-5.8000000000000007</v>
      </c>
      <c r="M9" s="39"/>
      <c r="N9" s="15">
        <v>2</v>
      </c>
      <c r="O9" s="16" t="s">
        <v>8</v>
      </c>
      <c r="P9" s="17">
        <v>101925</v>
      </c>
      <c r="Q9" s="18">
        <v>84610</v>
      </c>
      <c r="R9" s="19">
        <f>(P9-Q9)/Q9*100</f>
        <v>20.464484103533863</v>
      </c>
      <c r="S9" s="20">
        <v>11.2</v>
      </c>
      <c r="T9" s="20">
        <v>9.9</v>
      </c>
      <c r="U9" s="19">
        <f>S9-T9</f>
        <v>1.2999999999999989</v>
      </c>
      <c r="V9" s="21">
        <v>912910</v>
      </c>
      <c r="W9" s="21">
        <v>854258</v>
      </c>
      <c r="X9" s="19">
        <f>(V9-W9)/W9*100</f>
        <v>6.8658414670977619</v>
      </c>
      <c r="Y9" s="40"/>
      <c r="Z9" s="15">
        <v>2</v>
      </c>
      <c r="AA9" s="16" t="s">
        <v>37</v>
      </c>
      <c r="AB9" s="42">
        <v>22.22</v>
      </c>
      <c r="AC9" s="22">
        <v>18.93</v>
      </c>
      <c r="AD9" s="19">
        <f t="shared" si="0"/>
        <v>3.2899999999999991</v>
      </c>
      <c r="AE9" s="18">
        <v>6009</v>
      </c>
      <c r="AF9" s="18">
        <v>4308</v>
      </c>
      <c r="AG9" s="19">
        <f t="shared" si="1"/>
        <v>39.484679665738156</v>
      </c>
      <c r="AH9" s="21">
        <v>27041</v>
      </c>
      <c r="AI9" s="21">
        <v>22752</v>
      </c>
      <c r="AJ9" s="19">
        <f t="shared" si="2"/>
        <v>18.851090014064699</v>
      </c>
      <c r="AK9" s="39"/>
      <c r="AL9" s="15">
        <v>2</v>
      </c>
      <c r="AM9" s="16" t="s">
        <v>37</v>
      </c>
      <c r="AN9" s="42">
        <v>22.22</v>
      </c>
      <c r="AO9" s="22">
        <v>18.93</v>
      </c>
      <c r="AP9" s="43">
        <f t="shared" si="3"/>
        <v>3.2899999999999991</v>
      </c>
      <c r="AQ9" s="16" t="s">
        <v>8</v>
      </c>
      <c r="AR9" s="17">
        <v>101925</v>
      </c>
      <c r="AS9" s="18">
        <v>84610</v>
      </c>
      <c r="AT9" s="19">
        <f t="shared" si="4"/>
        <v>20.464484103533863</v>
      </c>
    </row>
    <row r="10" spans="2:46">
      <c r="B10" s="15">
        <v>3</v>
      </c>
      <c r="C10" s="16" t="s">
        <v>8</v>
      </c>
      <c r="D10" s="21">
        <v>912910</v>
      </c>
      <c r="E10" s="21">
        <v>854258</v>
      </c>
      <c r="F10" s="19">
        <f>(D10-E10)/E10*100</f>
        <v>6.8658414670977619</v>
      </c>
      <c r="G10" s="18">
        <v>101925</v>
      </c>
      <c r="H10" s="18">
        <v>84610</v>
      </c>
      <c r="I10" s="19">
        <f>(G10-H10)/H10*100</f>
        <v>20.464484103533863</v>
      </c>
      <c r="J10" s="20">
        <v>11.2</v>
      </c>
      <c r="K10" s="20">
        <v>9.9</v>
      </c>
      <c r="L10" s="19">
        <f>J10-K10</f>
        <v>1.2999999999999989</v>
      </c>
      <c r="M10" s="39"/>
      <c r="N10" s="15">
        <v>3</v>
      </c>
      <c r="O10" s="16" t="s">
        <v>9</v>
      </c>
      <c r="P10" s="17">
        <v>99924</v>
      </c>
      <c r="Q10" s="18">
        <v>89512</v>
      </c>
      <c r="R10" s="19">
        <f>(P10-Q10)/Q10*100</f>
        <v>11.631959960675664</v>
      </c>
      <c r="S10" s="22">
        <v>12.48</v>
      </c>
      <c r="T10" s="22">
        <v>12.31</v>
      </c>
      <c r="U10" s="19">
        <f>S10-T10</f>
        <v>0.16999999999999993</v>
      </c>
      <c r="V10" s="21">
        <v>800517</v>
      </c>
      <c r="W10" s="21">
        <v>727223</v>
      </c>
      <c r="X10" s="19">
        <f>(V10-W10)/W10*100</f>
        <v>10.078614125240813</v>
      </c>
      <c r="Y10" s="40"/>
      <c r="Z10" s="15">
        <v>3</v>
      </c>
      <c r="AA10" s="16" t="s">
        <v>11</v>
      </c>
      <c r="AB10" s="44">
        <v>17.3</v>
      </c>
      <c r="AC10" s="20">
        <v>18.899999999999999</v>
      </c>
      <c r="AD10" s="19">
        <f t="shared" si="0"/>
        <v>-1.5999999999999979</v>
      </c>
      <c r="AE10" s="18">
        <v>77923</v>
      </c>
      <c r="AF10" s="18">
        <v>80240</v>
      </c>
      <c r="AG10" s="19">
        <f t="shared" si="1"/>
        <v>-2.8875872382851444</v>
      </c>
      <c r="AH10" s="21">
        <v>435447</v>
      </c>
      <c r="AI10" s="21">
        <v>411780</v>
      </c>
      <c r="AJ10" s="19">
        <f t="shared" si="2"/>
        <v>5.7474865219291855</v>
      </c>
      <c r="AK10" s="39"/>
      <c r="AL10" s="15">
        <v>3</v>
      </c>
      <c r="AM10" s="16" t="s">
        <v>11</v>
      </c>
      <c r="AN10" s="44">
        <v>17.3</v>
      </c>
      <c r="AO10" s="20">
        <v>18.899999999999999</v>
      </c>
      <c r="AP10" s="43">
        <f t="shared" si="3"/>
        <v>-1.5999999999999979</v>
      </c>
      <c r="AQ10" s="16" t="s">
        <v>9</v>
      </c>
      <c r="AR10" s="17">
        <v>99924</v>
      </c>
      <c r="AS10" s="18">
        <v>89512</v>
      </c>
      <c r="AT10" s="19">
        <f t="shared" si="4"/>
        <v>11.631959960675664</v>
      </c>
    </row>
    <row r="11" spans="2:46">
      <c r="B11" s="15">
        <v>4</v>
      </c>
      <c r="C11" s="16" t="s">
        <v>9</v>
      </c>
      <c r="D11" s="21">
        <v>800517</v>
      </c>
      <c r="E11" s="21">
        <v>727223</v>
      </c>
      <c r="F11" s="19">
        <f>(D11-E11)/E11*100</f>
        <v>10.078614125240813</v>
      </c>
      <c r="G11" s="18">
        <v>99924</v>
      </c>
      <c r="H11" s="18">
        <v>89512</v>
      </c>
      <c r="I11" s="19">
        <f>(G11-H11)/H11*100</f>
        <v>11.631959960675664</v>
      </c>
      <c r="J11" s="22">
        <v>12.48</v>
      </c>
      <c r="K11" s="22">
        <v>12.31</v>
      </c>
      <c r="L11" s="19">
        <f>J11-K11</f>
        <v>0.16999999999999993</v>
      </c>
      <c r="M11" s="39"/>
      <c r="N11" s="15">
        <v>4</v>
      </c>
      <c r="O11" s="16" t="s">
        <v>10</v>
      </c>
      <c r="P11" s="17">
        <v>91359</v>
      </c>
      <c r="Q11" s="18">
        <v>74727</v>
      </c>
      <c r="R11" s="19">
        <f>(P11-Q11)/Q11*100</f>
        <v>22.257015536553055</v>
      </c>
      <c r="S11" s="22">
        <v>15.42</v>
      </c>
      <c r="T11" s="22">
        <v>13.73</v>
      </c>
      <c r="U11" s="19">
        <f>S11-T11</f>
        <v>1.6899999999999995</v>
      </c>
      <c r="V11" s="21">
        <v>592493</v>
      </c>
      <c r="W11" s="21">
        <v>544129</v>
      </c>
      <c r="X11" s="19">
        <f>(V11-W11)/W11*100</f>
        <v>8.8883334650422974</v>
      </c>
      <c r="Y11" s="40"/>
      <c r="Z11" s="15">
        <v>4</v>
      </c>
      <c r="AA11" s="16" t="s">
        <v>10</v>
      </c>
      <c r="AB11" s="42">
        <v>15.42</v>
      </c>
      <c r="AC11" s="22">
        <v>13.73</v>
      </c>
      <c r="AD11" s="19">
        <f t="shared" si="0"/>
        <v>1.6899999999999995</v>
      </c>
      <c r="AE11" s="18">
        <v>91359</v>
      </c>
      <c r="AF11" s="18">
        <v>74727</v>
      </c>
      <c r="AG11" s="19">
        <f t="shared" si="1"/>
        <v>22.257015536553055</v>
      </c>
      <c r="AH11" s="21">
        <v>592493</v>
      </c>
      <c r="AI11" s="21">
        <v>544129</v>
      </c>
      <c r="AJ11" s="19">
        <f t="shared" si="2"/>
        <v>8.8883334650422974</v>
      </c>
      <c r="AK11" s="39"/>
      <c r="AL11" s="15">
        <v>4</v>
      </c>
      <c r="AM11" s="16" t="s">
        <v>10</v>
      </c>
      <c r="AN11" s="42">
        <v>15.42</v>
      </c>
      <c r="AO11" s="22">
        <v>13.73</v>
      </c>
      <c r="AP11" s="43">
        <f t="shared" si="3"/>
        <v>1.6899999999999995</v>
      </c>
      <c r="AQ11" s="16" t="s">
        <v>10</v>
      </c>
      <c r="AR11" s="17">
        <v>91359</v>
      </c>
      <c r="AS11" s="18">
        <v>74727</v>
      </c>
      <c r="AT11" s="19">
        <f t="shared" si="4"/>
        <v>22.257015536553055</v>
      </c>
    </row>
    <row r="12" spans="2:46">
      <c r="B12" s="15">
        <v>5</v>
      </c>
      <c r="C12" s="16" t="s">
        <v>19</v>
      </c>
      <c r="D12" s="21">
        <v>594715</v>
      </c>
      <c r="E12" s="21">
        <v>512736</v>
      </c>
      <c r="F12" s="19">
        <f>(D12-E12)/E12*100</f>
        <v>15.988539911377394</v>
      </c>
      <c r="G12" s="18">
        <v>20298</v>
      </c>
      <c r="H12" s="18">
        <v>16766</v>
      </c>
      <c r="I12" s="19">
        <f>(G12-H12)/H12*100</f>
        <v>21.06644399379697</v>
      </c>
      <c r="J12" s="22">
        <v>3.41</v>
      </c>
      <c r="K12" s="22">
        <v>3.27</v>
      </c>
      <c r="L12" s="19">
        <f>J12-K12</f>
        <v>0.14000000000000012</v>
      </c>
      <c r="M12" s="39"/>
      <c r="N12" s="15">
        <v>5</v>
      </c>
      <c r="O12" s="16" t="s">
        <v>11</v>
      </c>
      <c r="P12" s="17">
        <v>77923</v>
      </c>
      <c r="Q12" s="18">
        <v>80240</v>
      </c>
      <c r="R12" s="19">
        <f>(P12-Q12)/Q12*100</f>
        <v>-2.8875872382851444</v>
      </c>
      <c r="S12" s="20">
        <v>17.3</v>
      </c>
      <c r="T12" s="20">
        <v>18.899999999999999</v>
      </c>
      <c r="U12" s="19">
        <f>S12-T12</f>
        <v>-1.5999999999999979</v>
      </c>
      <c r="V12" s="21">
        <v>435447</v>
      </c>
      <c r="W12" s="21">
        <v>411780</v>
      </c>
      <c r="X12" s="19">
        <f>(V12-W12)/W12*100</f>
        <v>5.7474865219291855</v>
      </c>
      <c r="Y12" s="40"/>
      <c r="Z12" s="15">
        <v>5</v>
      </c>
      <c r="AA12" s="16" t="s">
        <v>7</v>
      </c>
      <c r="AB12" s="44">
        <v>14.2</v>
      </c>
      <c r="AC12" s="20">
        <v>20</v>
      </c>
      <c r="AD12" s="19">
        <f t="shared" si="0"/>
        <v>-5.8000000000000007</v>
      </c>
      <c r="AE12" s="18">
        <v>187159</v>
      </c>
      <c r="AF12" s="18">
        <v>152517</v>
      </c>
      <c r="AG12" s="19">
        <f t="shared" si="1"/>
        <v>22.713533573306581</v>
      </c>
      <c r="AH12" s="21">
        <v>1113238</v>
      </c>
      <c r="AI12" s="21">
        <v>582023</v>
      </c>
      <c r="AJ12" s="19">
        <f t="shared" si="2"/>
        <v>91.270448075076075</v>
      </c>
      <c r="AK12" s="39"/>
      <c r="AL12" s="15">
        <v>5</v>
      </c>
      <c r="AM12" s="16" t="s">
        <v>7</v>
      </c>
      <c r="AN12" s="44">
        <v>14.2</v>
      </c>
      <c r="AO12" s="20">
        <v>20</v>
      </c>
      <c r="AP12" s="43">
        <f t="shared" si="3"/>
        <v>-5.8000000000000007</v>
      </c>
      <c r="AQ12" s="16" t="s">
        <v>11</v>
      </c>
      <c r="AR12" s="17">
        <v>77923</v>
      </c>
      <c r="AS12" s="18">
        <v>80240</v>
      </c>
      <c r="AT12" s="19">
        <f t="shared" si="4"/>
        <v>-2.8875872382851444</v>
      </c>
    </row>
    <row r="13" spans="2:46">
      <c r="B13" s="15">
        <v>6</v>
      </c>
      <c r="C13" s="16" t="s">
        <v>10</v>
      </c>
      <c r="D13" s="21">
        <v>592493</v>
      </c>
      <c r="E13" s="21">
        <v>544129</v>
      </c>
      <c r="F13" s="19">
        <f>(D13-E13)/E13*100</f>
        <v>8.8883334650422974</v>
      </c>
      <c r="G13" s="18">
        <v>91359</v>
      </c>
      <c r="H13" s="18">
        <v>74727</v>
      </c>
      <c r="I13" s="19">
        <f>(G13-H13)/H13*100</f>
        <v>22.257015536553055</v>
      </c>
      <c r="J13" s="22">
        <v>15.42</v>
      </c>
      <c r="K13" s="22">
        <v>13.73</v>
      </c>
      <c r="L13" s="19">
        <f>J13-K13</f>
        <v>1.6899999999999995</v>
      </c>
      <c r="M13" s="39"/>
      <c r="N13" s="15">
        <v>6</v>
      </c>
      <c r="O13" s="16" t="s">
        <v>12</v>
      </c>
      <c r="P13" s="17">
        <v>72643</v>
      </c>
      <c r="Q13" s="18">
        <v>58013</v>
      </c>
      <c r="R13" s="19">
        <f>(P13-Q13)/Q13*100</f>
        <v>25.218485511868028</v>
      </c>
      <c r="S13" s="20">
        <v>6.4</v>
      </c>
      <c r="T13" s="20">
        <v>5.7</v>
      </c>
      <c r="U13" s="19">
        <f>S13-T13</f>
        <v>0.70000000000000018</v>
      </c>
      <c r="V13" s="21">
        <v>1120937</v>
      </c>
      <c r="W13" s="21">
        <v>1008179</v>
      </c>
      <c r="X13" s="19">
        <f>(V13-W13)/W13*100</f>
        <v>11.184323418757979</v>
      </c>
      <c r="Y13" s="40"/>
      <c r="Z13" s="15">
        <v>6</v>
      </c>
      <c r="AA13" s="16" t="s">
        <v>38</v>
      </c>
      <c r="AB13" s="42">
        <v>13.99</v>
      </c>
      <c r="AC13" s="22">
        <v>13.34</v>
      </c>
      <c r="AD13" s="19">
        <f t="shared" si="0"/>
        <v>0.65000000000000036</v>
      </c>
      <c r="AE13" s="18">
        <v>5794</v>
      </c>
      <c r="AF13" s="18">
        <v>4760</v>
      </c>
      <c r="AG13" s="19">
        <f t="shared" si="1"/>
        <v>21.722689075630253</v>
      </c>
      <c r="AH13" s="21">
        <v>41414</v>
      </c>
      <c r="AI13" s="21">
        <v>35691</v>
      </c>
      <c r="AJ13" s="19">
        <f t="shared" si="2"/>
        <v>16.034854725280884</v>
      </c>
      <c r="AK13" s="39"/>
      <c r="AL13" s="15">
        <v>6</v>
      </c>
      <c r="AM13" s="16" t="s">
        <v>38</v>
      </c>
      <c r="AN13" s="42">
        <v>13.99</v>
      </c>
      <c r="AO13" s="22">
        <v>13.34</v>
      </c>
      <c r="AP13" s="43">
        <f t="shared" si="3"/>
        <v>0.65000000000000036</v>
      </c>
      <c r="AQ13" s="16" t="s">
        <v>12</v>
      </c>
      <c r="AR13" s="17">
        <v>72643</v>
      </c>
      <c r="AS13" s="18">
        <v>58013</v>
      </c>
      <c r="AT13" s="19">
        <f t="shared" si="4"/>
        <v>25.218485511868028</v>
      </c>
    </row>
    <row r="14" spans="2:46">
      <c r="B14" s="15">
        <v>7</v>
      </c>
      <c r="C14" s="16" t="s">
        <v>34</v>
      </c>
      <c r="D14" s="21">
        <v>572260</v>
      </c>
      <c r="E14" s="21">
        <v>520972</v>
      </c>
      <c r="F14" s="19">
        <f>(D14-E14)/E14*100</f>
        <v>9.8446749537403164</v>
      </c>
      <c r="G14" s="18">
        <v>6289</v>
      </c>
      <c r="H14" s="18">
        <v>5904</v>
      </c>
      <c r="I14" s="19">
        <f>(G14-H14)/H14*100</f>
        <v>6.5210027100271004</v>
      </c>
      <c r="J14" s="20">
        <v>1.1000000000000001</v>
      </c>
      <c r="K14" s="20">
        <v>1.1000000000000001</v>
      </c>
      <c r="L14" s="19">
        <f>J14-K14</f>
        <v>0</v>
      </c>
      <c r="M14" s="39"/>
      <c r="N14" s="15">
        <v>7</v>
      </c>
      <c r="O14" s="16" t="s">
        <v>13</v>
      </c>
      <c r="P14" s="17">
        <v>57365</v>
      </c>
      <c r="Q14" s="18">
        <v>64417</v>
      </c>
      <c r="R14" s="19">
        <f>(P14-Q14)/Q14*100</f>
        <v>-10.94742071192387</v>
      </c>
      <c r="S14" s="20">
        <v>10.1</v>
      </c>
      <c r="T14" s="20">
        <v>11.3</v>
      </c>
      <c r="U14" s="19">
        <f>S14-T14</f>
        <v>-1.2000000000000011</v>
      </c>
      <c r="V14" s="21">
        <v>567911</v>
      </c>
      <c r="W14" s="21">
        <v>568094</v>
      </c>
      <c r="X14" s="19">
        <f>(V14-W14)/W14*100</f>
        <v>-3.2212978838009207E-2</v>
      </c>
      <c r="Y14" s="40"/>
      <c r="Z14" s="15">
        <v>7</v>
      </c>
      <c r="AA14" s="23" t="s">
        <v>20</v>
      </c>
      <c r="AB14" s="42">
        <v>13.67</v>
      </c>
      <c r="AC14" s="22">
        <v>9.8800000000000008</v>
      </c>
      <c r="AD14" s="19">
        <f t="shared" si="0"/>
        <v>3.7899999999999991</v>
      </c>
      <c r="AE14" s="18">
        <v>19427</v>
      </c>
      <c r="AF14" s="18">
        <v>14001</v>
      </c>
      <c r="AG14" s="19">
        <f t="shared" si="1"/>
        <v>38.754374687522322</v>
      </c>
      <c r="AH14" s="21">
        <v>141567</v>
      </c>
      <c r="AI14" s="21">
        <v>141347</v>
      </c>
      <c r="AJ14" s="19">
        <f t="shared" si="2"/>
        <v>0.15564532674906434</v>
      </c>
      <c r="AK14" s="39"/>
      <c r="AL14" s="15">
        <v>7</v>
      </c>
      <c r="AM14" s="23" t="s">
        <v>20</v>
      </c>
      <c r="AN14" s="42">
        <v>13.67</v>
      </c>
      <c r="AO14" s="22">
        <v>9.8800000000000008</v>
      </c>
      <c r="AP14" s="43">
        <f t="shared" si="3"/>
        <v>3.7899999999999991</v>
      </c>
      <c r="AQ14" s="16" t="s">
        <v>13</v>
      </c>
      <c r="AR14" s="17">
        <v>57365</v>
      </c>
      <c r="AS14" s="18">
        <v>64417</v>
      </c>
      <c r="AT14" s="19">
        <f t="shared" si="4"/>
        <v>-10.94742071192387</v>
      </c>
    </row>
    <row r="15" spans="2:46">
      <c r="B15" s="15">
        <v>8</v>
      </c>
      <c r="C15" s="16" t="s">
        <v>13</v>
      </c>
      <c r="D15" s="21">
        <v>567911</v>
      </c>
      <c r="E15" s="21">
        <v>568094</v>
      </c>
      <c r="F15" s="19">
        <f>(D15-E15)/E15*100</f>
        <v>-3.2212978838009207E-2</v>
      </c>
      <c r="G15" s="18">
        <v>57365</v>
      </c>
      <c r="H15" s="18">
        <v>64417</v>
      </c>
      <c r="I15" s="19">
        <f>(G15-H15)/H15*100</f>
        <v>-10.94742071192387</v>
      </c>
      <c r="J15" s="20">
        <v>10.1</v>
      </c>
      <c r="K15" s="20">
        <v>11.3</v>
      </c>
      <c r="L15" s="19">
        <f>J15-K15</f>
        <v>-1.2000000000000011</v>
      </c>
      <c r="M15" s="39"/>
      <c r="N15" s="15">
        <v>8</v>
      </c>
      <c r="O15" s="16" t="s">
        <v>14</v>
      </c>
      <c r="P15" s="17">
        <v>50870</v>
      </c>
      <c r="Q15" s="18">
        <v>37262</v>
      </c>
      <c r="R15" s="19">
        <f>(P15-Q15)/Q15*100</f>
        <v>36.519778863185017</v>
      </c>
      <c r="S15" s="20">
        <v>11.1</v>
      </c>
      <c r="T15" s="20">
        <v>9.3000000000000007</v>
      </c>
      <c r="U15" s="19">
        <f>S15-T15</f>
        <v>1.7999999999999989</v>
      </c>
      <c r="V15" s="21">
        <v>458569</v>
      </c>
      <c r="W15" s="21">
        <v>401329</v>
      </c>
      <c r="X15" s="19">
        <f>(V15-W15)/W15*100</f>
        <v>14.262612470068198</v>
      </c>
      <c r="Y15" s="40"/>
      <c r="Z15" s="15">
        <v>8</v>
      </c>
      <c r="AA15" s="16" t="s">
        <v>18</v>
      </c>
      <c r="AB15" s="44">
        <v>13.5</v>
      </c>
      <c r="AC15" s="20">
        <v>13.3</v>
      </c>
      <c r="AD15" s="19">
        <f t="shared" si="0"/>
        <v>0.19999999999999929</v>
      </c>
      <c r="AE15" s="18">
        <v>21852</v>
      </c>
      <c r="AF15" s="18">
        <v>20614</v>
      </c>
      <c r="AG15" s="19">
        <f t="shared" si="1"/>
        <v>6.0056272436208404</v>
      </c>
      <c r="AH15" s="21">
        <v>162045</v>
      </c>
      <c r="AI15" s="21">
        <v>155189</v>
      </c>
      <c r="AJ15" s="19">
        <f t="shared" si="2"/>
        <v>4.4178388932205248</v>
      </c>
      <c r="AK15" s="39"/>
      <c r="AL15" s="15">
        <v>8</v>
      </c>
      <c r="AM15" s="16" t="s">
        <v>18</v>
      </c>
      <c r="AN15" s="44">
        <v>13.5</v>
      </c>
      <c r="AO15" s="20">
        <v>13.3</v>
      </c>
      <c r="AP15" s="43">
        <f t="shared" si="3"/>
        <v>0.19999999999999929</v>
      </c>
      <c r="AQ15" s="16" t="s">
        <v>14</v>
      </c>
      <c r="AR15" s="17">
        <v>50870</v>
      </c>
      <c r="AS15" s="18">
        <v>37262</v>
      </c>
      <c r="AT15" s="19">
        <f t="shared" si="4"/>
        <v>36.519778863185017</v>
      </c>
    </row>
    <row r="16" spans="2:46">
      <c r="B16" s="15">
        <v>9</v>
      </c>
      <c r="C16" s="16" t="s">
        <v>14</v>
      </c>
      <c r="D16" s="21">
        <v>458569</v>
      </c>
      <c r="E16" s="21">
        <v>401329</v>
      </c>
      <c r="F16" s="19">
        <f>(D16-E16)/E16*100</f>
        <v>14.262612470068198</v>
      </c>
      <c r="G16" s="18">
        <v>50870</v>
      </c>
      <c r="H16" s="18">
        <v>37262</v>
      </c>
      <c r="I16" s="19">
        <f>(G16-H16)/H16*100</f>
        <v>36.519778863185017</v>
      </c>
      <c r="J16" s="20">
        <v>11.1</v>
      </c>
      <c r="K16" s="20">
        <v>9.3000000000000007</v>
      </c>
      <c r="L16" s="19">
        <f>J16-K16</f>
        <v>1.7999999999999989</v>
      </c>
      <c r="M16" s="39"/>
      <c r="N16" s="15">
        <v>9</v>
      </c>
      <c r="O16" s="16" t="s">
        <v>15</v>
      </c>
      <c r="P16" s="17">
        <v>29720</v>
      </c>
      <c r="Q16" s="18">
        <v>25750</v>
      </c>
      <c r="R16" s="19">
        <f>(P16-Q16)/Q16*100</f>
        <v>15.417475728155338</v>
      </c>
      <c r="S16" s="20">
        <v>7.4</v>
      </c>
      <c r="T16" s="22">
        <v>7.16</v>
      </c>
      <c r="U16" s="19">
        <f>S16-T16</f>
        <v>0.24000000000000021</v>
      </c>
      <c r="V16" s="21">
        <v>401350</v>
      </c>
      <c r="W16" s="21">
        <v>359491</v>
      </c>
      <c r="X16" s="19">
        <f>(V16-W16)/W16*100</f>
        <v>11.643963270290495</v>
      </c>
      <c r="Y16" s="40"/>
      <c r="Z16" s="15">
        <v>9</v>
      </c>
      <c r="AA16" s="16" t="s">
        <v>9</v>
      </c>
      <c r="AB16" s="42">
        <v>12.48</v>
      </c>
      <c r="AC16" s="22">
        <v>12.31</v>
      </c>
      <c r="AD16" s="19">
        <f t="shared" si="0"/>
        <v>0.16999999999999993</v>
      </c>
      <c r="AE16" s="18">
        <v>99924</v>
      </c>
      <c r="AF16" s="18">
        <v>89512</v>
      </c>
      <c r="AG16" s="19">
        <f t="shared" si="1"/>
        <v>11.631959960675664</v>
      </c>
      <c r="AH16" s="21">
        <v>800517</v>
      </c>
      <c r="AI16" s="21">
        <v>727223</v>
      </c>
      <c r="AJ16" s="19">
        <f t="shared" si="2"/>
        <v>10.078614125240813</v>
      </c>
      <c r="AK16" s="39"/>
      <c r="AL16" s="15">
        <v>9</v>
      </c>
      <c r="AM16" s="16" t="s">
        <v>9</v>
      </c>
      <c r="AN16" s="42">
        <v>12.48</v>
      </c>
      <c r="AO16" s="22">
        <v>12.31</v>
      </c>
      <c r="AP16" s="43">
        <f t="shared" si="3"/>
        <v>0.16999999999999993</v>
      </c>
      <c r="AQ16" s="16" t="s">
        <v>15</v>
      </c>
      <c r="AR16" s="17">
        <v>29720</v>
      </c>
      <c r="AS16" s="18">
        <v>25750</v>
      </c>
      <c r="AT16" s="19">
        <f t="shared" si="4"/>
        <v>15.417475728155338</v>
      </c>
    </row>
    <row r="17" spans="2:46">
      <c r="B17" s="15">
        <v>10</v>
      </c>
      <c r="C17" s="16" t="s">
        <v>11</v>
      </c>
      <c r="D17" s="21">
        <v>435447</v>
      </c>
      <c r="E17" s="21">
        <v>411780</v>
      </c>
      <c r="F17" s="19">
        <f>(D17-E17)/E17*100</f>
        <v>5.7474865219291855</v>
      </c>
      <c r="G17" s="18">
        <v>77923</v>
      </c>
      <c r="H17" s="18">
        <v>80240</v>
      </c>
      <c r="I17" s="19">
        <f>(G17-H17)/H17*100</f>
        <v>-2.8875872382851444</v>
      </c>
      <c r="J17" s="20">
        <v>17.3</v>
      </c>
      <c r="K17" s="20">
        <v>18.899999999999999</v>
      </c>
      <c r="L17" s="19">
        <f>J17-K17</f>
        <v>-1.5999999999999979</v>
      </c>
      <c r="M17" s="39"/>
      <c r="N17" s="15">
        <v>10</v>
      </c>
      <c r="O17" s="16" t="s">
        <v>16</v>
      </c>
      <c r="P17" s="17">
        <v>29084</v>
      </c>
      <c r="Q17" s="18">
        <v>29716</v>
      </c>
      <c r="R17" s="19">
        <f>(P17-Q17)/Q17*100</f>
        <v>-2.1268003769013326</v>
      </c>
      <c r="S17" s="20">
        <v>6.7</v>
      </c>
      <c r="T17" s="20">
        <v>7.2</v>
      </c>
      <c r="U17" s="19">
        <f>S17-T17</f>
        <v>-0.5</v>
      </c>
      <c r="V17" s="21">
        <v>434352</v>
      </c>
      <c r="W17" s="21">
        <v>412791</v>
      </c>
      <c r="X17" s="19">
        <f>(V17-W17)/W17*100</f>
        <v>5.2232243435540022</v>
      </c>
      <c r="Y17" s="40"/>
      <c r="Z17" s="15">
        <v>10</v>
      </c>
      <c r="AA17" s="16" t="s">
        <v>8</v>
      </c>
      <c r="AB17" s="44">
        <v>11.2</v>
      </c>
      <c r="AC17" s="20">
        <v>9.9</v>
      </c>
      <c r="AD17" s="19">
        <f t="shared" si="0"/>
        <v>1.2999999999999989</v>
      </c>
      <c r="AE17" s="18">
        <v>101925</v>
      </c>
      <c r="AF17" s="18">
        <v>84610</v>
      </c>
      <c r="AG17" s="19">
        <f t="shared" si="1"/>
        <v>20.464484103533863</v>
      </c>
      <c r="AH17" s="21">
        <v>912910</v>
      </c>
      <c r="AI17" s="21">
        <v>854258</v>
      </c>
      <c r="AJ17" s="19">
        <f t="shared" si="2"/>
        <v>6.8658414670977619</v>
      </c>
      <c r="AK17" s="39"/>
      <c r="AL17" s="15">
        <v>10</v>
      </c>
      <c r="AM17" s="16" t="s">
        <v>8</v>
      </c>
      <c r="AN17" s="44">
        <v>11.2</v>
      </c>
      <c r="AO17" s="20">
        <v>9.9</v>
      </c>
      <c r="AP17" s="43">
        <f t="shared" si="3"/>
        <v>1.2999999999999989</v>
      </c>
      <c r="AQ17" s="16" t="s">
        <v>16</v>
      </c>
      <c r="AR17" s="17">
        <v>29084</v>
      </c>
      <c r="AS17" s="18">
        <v>29716</v>
      </c>
      <c r="AT17" s="19">
        <f t="shared" si="4"/>
        <v>-2.1268003769013326</v>
      </c>
    </row>
    <row r="18" spans="2:46">
      <c r="B18" s="15">
        <v>11</v>
      </c>
      <c r="C18" s="16" t="s">
        <v>16</v>
      </c>
      <c r="D18" s="21">
        <v>434352</v>
      </c>
      <c r="E18" s="21">
        <v>412791</v>
      </c>
      <c r="F18" s="19">
        <f>(D18-E18)/E18*100</f>
        <v>5.2232243435540022</v>
      </c>
      <c r="G18" s="18">
        <v>29084</v>
      </c>
      <c r="H18" s="18">
        <v>29716</v>
      </c>
      <c r="I18" s="19">
        <f>(G18-H18)/H18*100</f>
        <v>-2.1268003769013326</v>
      </c>
      <c r="J18" s="20">
        <v>6.7</v>
      </c>
      <c r="K18" s="20">
        <v>7.2</v>
      </c>
      <c r="L18" s="19">
        <f>J18-K18</f>
        <v>-0.5</v>
      </c>
      <c r="M18" s="39"/>
      <c r="N18" s="15">
        <v>11</v>
      </c>
      <c r="O18" s="16" t="s">
        <v>17</v>
      </c>
      <c r="P18" s="17">
        <v>27303</v>
      </c>
      <c r="Q18" s="18">
        <v>11975</v>
      </c>
      <c r="R18" s="19">
        <f>(P18-Q18)/Q18*100</f>
        <v>128</v>
      </c>
      <c r="S18" s="22">
        <v>36.53</v>
      </c>
      <c r="T18" s="22">
        <v>17.940000000000001</v>
      </c>
      <c r="U18" s="19">
        <f>S18-T18</f>
        <v>18.59</v>
      </c>
      <c r="V18" s="21">
        <v>72578</v>
      </c>
      <c r="W18" s="21">
        <v>64708</v>
      </c>
      <c r="X18" s="19">
        <f>(V18-W18)/W18*100</f>
        <v>12.16232923286147</v>
      </c>
      <c r="Y18" s="40"/>
      <c r="Z18" s="15">
        <v>11</v>
      </c>
      <c r="AA18" s="16" t="s">
        <v>14</v>
      </c>
      <c r="AB18" s="44">
        <v>11.1</v>
      </c>
      <c r="AC18" s="20">
        <v>9.3000000000000007</v>
      </c>
      <c r="AD18" s="19">
        <f t="shared" si="0"/>
        <v>1.7999999999999989</v>
      </c>
      <c r="AE18" s="18">
        <v>50870</v>
      </c>
      <c r="AF18" s="18">
        <v>37262</v>
      </c>
      <c r="AG18" s="19">
        <f t="shared" si="1"/>
        <v>36.519778863185017</v>
      </c>
      <c r="AH18" s="21">
        <v>458569</v>
      </c>
      <c r="AI18" s="21">
        <v>401329</v>
      </c>
      <c r="AJ18" s="19">
        <f t="shared" si="2"/>
        <v>14.262612470068198</v>
      </c>
      <c r="AK18" s="39"/>
      <c r="AL18" s="15">
        <v>11</v>
      </c>
      <c r="AM18" s="16" t="s">
        <v>14</v>
      </c>
      <c r="AN18" s="44">
        <v>11.1</v>
      </c>
      <c r="AO18" s="20">
        <v>9.3000000000000007</v>
      </c>
      <c r="AP18" s="43">
        <f t="shared" si="3"/>
        <v>1.7999999999999989</v>
      </c>
      <c r="AQ18" s="16" t="s">
        <v>17</v>
      </c>
      <c r="AR18" s="17">
        <v>27303</v>
      </c>
      <c r="AS18" s="18">
        <v>11975</v>
      </c>
      <c r="AT18" s="19">
        <f t="shared" si="4"/>
        <v>128</v>
      </c>
    </row>
    <row r="19" spans="2:46">
      <c r="B19" s="15">
        <v>12</v>
      </c>
      <c r="C19" s="16" t="s">
        <v>15</v>
      </c>
      <c r="D19" s="21">
        <v>401350</v>
      </c>
      <c r="E19" s="21">
        <v>359491</v>
      </c>
      <c r="F19" s="19">
        <f>(D19-E19)/E19*100</f>
        <v>11.643963270290495</v>
      </c>
      <c r="G19" s="18">
        <v>29720</v>
      </c>
      <c r="H19" s="18">
        <v>25750</v>
      </c>
      <c r="I19" s="19">
        <f>(G19-H19)/H19*100</f>
        <v>15.417475728155338</v>
      </c>
      <c r="J19" s="20">
        <v>7.4</v>
      </c>
      <c r="K19" s="22">
        <v>7.16</v>
      </c>
      <c r="L19" s="19">
        <f>J19-K19</f>
        <v>0.24000000000000021</v>
      </c>
      <c r="M19" s="39"/>
      <c r="N19" s="15">
        <v>12</v>
      </c>
      <c r="O19" s="16" t="s">
        <v>18</v>
      </c>
      <c r="P19" s="17">
        <v>21852</v>
      </c>
      <c r="Q19" s="18">
        <v>20614</v>
      </c>
      <c r="R19" s="19">
        <f>(P19-Q19)/Q19*100</f>
        <v>6.0056272436208404</v>
      </c>
      <c r="S19" s="20">
        <v>13.5</v>
      </c>
      <c r="T19" s="20">
        <v>13.3</v>
      </c>
      <c r="U19" s="19">
        <f>S19-T19</f>
        <v>0.19999999999999929</v>
      </c>
      <c r="V19" s="21">
        <v>162045</v>
      </c>
      <c r="W19" s="21">
        <v>155189</v>
      </c>
      <c r="X19" s="19">
        <f>(V19-W19)/W19*100</f>
        <v>4.4178388932205248</v>
      </c>
      <c r="Y19" s="40"/>
      <c r="Z19" s="15">
        <v>12</v>
      </c>
      <c r="AA19" s="16" t="s">
        <v>13</v>
      </c>
      <c r="AB19" s="44">
        <v>10.1</v>
      </c>
      <c r="AC19" s="20">
        <v>11.3</v>
      </c>
      <c r="AD19" s="19">
        <f t="shared" si="0"/>
        <v>-1.2000000000000011</v>
      </c>
      <c r="AE19" s="18">
        <v>57365</v>
      </c>
      <c r="AF19" s="18">
        <v>64417</v>
      </c>
      <c r="AG19" s="19">
        <f t="shared" si="1"/>
        <v>-10.94742071192387</v>
      </c>
      <c r="AH19" s="21">
        <v>567911</v>
      </c>
      <c r="AI19" s="21">
        <v>568094</v>
      </c>
      <c r="AJ19" s="19">
        <f t="shared" si="2"/>
        <v>-3.2212978838009207E-2</v>
      </c>
      <c r="AK19" s="39"/>
      <c r="AL19" s="15">
        <v>12</v>
      </c>
      <c r="AM19" s="16" t="s">
        <v>13</v>
      </c>
      <c r="AN19" s="44">
        <v>10.1</v>
      </c>
      <c r="AO19" s="20">
        <v>11.3</v>
      </c>
      <c r="AP19" s="43">
        <f t="shared" si="3"/>
        <v>-1.2000000000000011</v>
      </c>
      <c r="AQ19" s="16" t="s">
        <v>18</v>
      </c>
      <c r="AR19" s="17">
        <v>21852</v>
      </c>
      <c r="AS19" s="18">
        <v>20614</v>
      </c>
      <c r="AT19" s="19">
        <f t="shared" si="4"/>
        <v>6.0056272436208404</v>
      </c>
    </row>
    <row r="20" spans="2:46">
      <c r="B20" s="15">
        <v>13</v>
      </c>
      <c r="C20" s="16" t="s">
        <v>22</v>
      </c>
      <c r="D20" s="21">
        <v>358476</v>
      </c>
      <c r="E20" s="21">
        <v>348310</v>
      </c>
      <c r="F20" s="19">
        <f>(D20-E20)/E20*100</f>
        <v>2.9186644081421722</v>
      </c>
      <c r="G20" s="18">
        <v>18910</v>
      </c>
      <c r="H20" s="18">
        <v>15856</v>
      </c>
      <c r="I20" s="19">
        <f>(G20-H20)/H20*100</f>
        <v>19.26084762865792</v>
      </c>
      <c r="J20" s="20">
        <v>5.3</v>
      </c>
      <c r="K20" s="20">
        <v>4.5999999999999996</v>
      </c>
      <c r="L20" s="19">
        <f>J20-K20</f>
        <v>0.70000000000000018</v>
      </c>
      <c r="M20" s="39"/>
      <c r="N20" s="15">
        <v>13</v>
      </c>
      <c r="O20" s="16" t="s">
        <v>19</v>
      </c>
      <c r="P20" s="17">
        <v>20298</v>
      </c>
      <c r="Q20" s="18">
        <v>16766</v>
      </c>
      <c r="R20" s="19">
        <f>(P20-Q20)/Q20*100</f>
        <v>21.06644399379697</v>
      </c>
      <c r="S20" s="22">
        <v>3.41</v>
      </c>
      <c r="T20" s="22">
        <v>3.27</v>
      </c>
      <c r="U20" s="19">
        <f>S20-T20</f>
        <v>0.14000000000000012</v>
      </c>
      <c r="V20" s="21">
        <v>594715</v>
      </c>
      <c r="W20" s="21">
        <v>512736</v>
      </c>
      <c r="X20" s="19">
        <f>(V20-W20)/W20*100</f>
        <v>15.988539911377394</v>
      </c>
      <c r="Y20" s="40"/>
      <c r="Z20" s="15">
        <v>13</v>
      </c>
      <c r="AA20" s="16" t="s">
        <v>21</v>
      </c>
      <c r="AB20" s="42">
        <v>9.85</v>
      </c>
      <c r="AC20" s="22">
        <v>7.09</v>
      </c>
      <c r="AD20" s="19">
        <f t="shared" si="0"/>
        <v>2.76</v>
      </c>
      <c r="AE20" s="18">
        <v>19293</v>
      </c>
      <c r="AF20" s="18">
        <v>15623</v>
      </c>
      <c r="AG20" s="19">
        <f t="shared" si="1"/>
        <v>23.491006848876655</v>
      </c>
      <c r="AH20" s="21">
        <v>185478</v>
      </c>
      <c r="AI20" s="21">
        <v>209583</v>
      </c>
      <c r="AJ20" s="19">
        <f t="shared" si="2"/>
        <v>-11.501409942600306</v>
      </c>
      <c r="AK20" s="39"/>
      <c r="AL20" s="15">
        <v>13</v>
      </c>
      <c r="AM20" s="16" t="s">
        <v>21</v>
      </c>
      <c r="AN20" s="42">
        <v>9.85</v>
      </c>
      <c r="AO20" s="22">
        <v>7.09</v>
      </c>
      <c r="AP20" s="43">
        <f t="shared" si="3"/>
        <v>2.76</v>
      </c>
      <c r="AQ20" s="16" t="s">
        <v>19</v>
      </c>
      <c r="AR20" s="17">
        <v>20298</v>
      </c>
      <c r="AS20" s="18">
        <v>16766</v>
      </c>
      <c r="AT20" s="19">
        <f t="shared" si="4"/>
        <v>21.06644399379697</v>
      </c>
    </row>
    <row r="21" spans="2:46">
      <c r="B21" s="15">
        <v>14</v>
      </c>
      <c r="C21" s="16" t="s">
        <v>29</v>
      </c>
      <c r="D21" s="21">
        <v>256505</v>
      </c>
      <c r="E21" s="21">
        <v>222770</v>
      </c>
      <c r="F21" s="19">
        <f>(D21-E21)/E21*100</f>
        <v>15.1434214660861</v>
      </c>
      <c r="G21" s="18">
        <v>10099</v>
      </c>
      <c r="H21" s="18">
        <v>9621</v>
      </c>
      <c r="I21" s="19">
        <f>(G21-H21)/H21*100</f>
        <v>4.9682985136680182</v>
      </c>
      <c r="J21" s="20">
        <v>3.9</v>
      </c>
      <c r="K21" s="20">
        <v>4.3</v>
      </c>
      <c r="L21" s="19">
        <f>J21-K21</f>
        <v>-0.39999999999999991</v>
      </c>
      <c r="M21" s="39"/>
      <c r="N21" s="15">
        <v>14</v>
      </c>
      <c r="O21" s="23" t="s">
        <v>20</v>
      </c>
      <c r="P21" s="17">
        <v>19427</v>
      </c>
      <c r="Q21" s="18">
        <v>14001</v>
      </c>
      <c r="R21" s="19">
        <f>(P21-Q21)/Q21*100</f>
        <v>38.754374687522322</v>
      </c>
      <c r="S21" s="22">
        <v>13.67</v>
      </c>
      <c r="T21" s="22">
        <v>9.8800000000000008</v>
      </c>
      <c r="U21" s="19">
        <f>S21-T21</f>
        <v>3.7899999999999991</v>
      </c>
      <c r="V21" s="21">
        <v>141567</v>
      </c>
      <c r="W21" s="21">
        <v>141347</v>
      </c>
      <c r="X21" s="19">
        <f>(V21-W21)/W21*100</f>
        <v>0.15564532674906434</v>
      </c>
      <c r="Y21" s="40"/>
      <c r="Z21" s="15">
        <v>14</v>
      </c>
      <c r="AA21" s="16" t="s">
        <v>32</v>
      </c>
      <c r="AB21" s="44">
        <v>9.19</v>
      </c>
      <c r="AC21" s="20">
        <v>12.51</v>
      </c>
      <c r="AD21" s="19">
        <f t="shared" si="0"/>
        <v>-3.3200000000000003</v>
      </c>
      <c r="AE21" s="18">
        <v>7429</v>
      </c>
      <c r="AF21" s="18">
        <v>10114</v>
      </c>
      <c r="AG21" s="19">
        <f t="shared" si="1"/>
        <v>-26.547360094917938</v>
      </c>
      <c r="AH21" s="21">
        <v>80022</v>
      </c>
      <c r="AI21" s="21">
        <v>80877</v>
      </c>
      <c r="AJ21" s="19">
        <f t="shared" si="2"/>
        <v>-1.0571608739196559</v>
      </c>
      <c r="AK21" s="39"/>
      <c r="AL21" s="15">
        <v>14</v>
      </c>
      <c r="AM21" s="16" t="s">
        <v>32</v>
      </c>
      <c r="AN21" s="44">
        <v>9.19</v>
      </c>
      <c r="AO21" s="20">
        <v>12.51</v>
      </c>
      <c r="AP21" s="43">
        <f t="shared" si="3"/>
        <v>-3.3200000000000003</v>
      </c>
      <c r="AQ21" s="23" t="s">
        <v>20</v>
      </c>
      <c r="AR21" s="17">
        <v>19427</v>
      </c>
      <c r="AS21" s="18">
        <v>14001</v>
      </c>
      <c r="AT21" s="19">
        <f t="shared" si="4"/>
        <v>38.754374687522322</v>
      </c>
    </row>
    <row r="22" spans="2:46">
      <c r="B22" s="15">
        <v>15</v>
      </c>
      <c r="C22" s="16" t="s">
        <v>27</v>
      </c>
      <c r="D22" s="21">
        <v>223201</v>
      </c>
      <c r="E22" s="21">
        <v>213472</v>
      </c>
      <c r="F22" s="19">
        <f>(D22-E22)/E22*100</f>
        <v>4.5575063708589418</v>
      </c>
      <c r="G22" s="18">
        <v>13329</v>
      </c>
      <c r="H22" s="18">
        <v>14701</v>
      </c>
      <c r="I22" s="19">
        <f>(G22-H22)/H22*100</f>
        <v>-9.3326984558873551</v>
      </c>
      <c r="J22" s="20">
        <v>6</v>
      </c>
      <c r="K22" s="20">
        <v>6.9</v>
      </c>
      <c r="L22" s="19">
        <f>J22-K22</f>
        <v>-0.90000000000000036</v>
      </c>
      <c r="M22" s="39"/>
      <c r="N22" s="15">
        <v>15</v>
      </c>
      <c r="O22" s="16" t="s">
        <v>21</v>
      </c>
      <c r="P22" s="17">
        <v>19293</v>
      </c>
      <c r="Q22" s="18">
        <v>15623</v>
      </c>
      <c r="R22" s="19">
        <f>(P22-Q22)/Q22*100</f>
        <v>23.491006848876655</v>
      </c>
      <c r="S22" s="22">
        <v>9.85</v>
      </c>
      <c r="T22" s="22">
        <v>7.09</v>
      </c>
      <c r="U22" s="19">
        <f>S22-T22</f>
        <v>2.76</v>
      </c>
      <c r="V22" s="21">
        <v>185478</v>
      </c>
      <c r="W22" s="21">
        <v>209583</v>
      </c>
      <c r="X22" s="19">
        <f>(V22-W22)/W22*100</f>
        <v>-11.501409942600306</v>
      </c>
      <c r="Y22" s="40"/>
      <c r="Z22" s="15">
        <v>15</v>
      </c>
      <c r="AA22" s="16" t="s">
        <v>35</v>
      </c>
      <c r="AB22" s="42">
        <v>8.5500000000000007</v>
      </c>
      <c r="AC22" s="22">
        <v>10.48</v>
      </c>
      <c r="AD22" s="19">
        <f t="shared" si="0"/>
        <v>-1.9299999999999997</v>
      </c>
      <c r="AE22" s="18">
        <v>6169</v>
      </c>
      <c r="AF22" s="18">
        <v>7094</v>
      </c>
      <c r="AG22" s="19">
        <f t="shared" si="1"/>
        <v>-13.039188046236255</v>
      </c>
      <c r="AH22" s="21">
        <v>72190</v>
      </c>
      <c r="AI22" s="21">
        <v>67700</v>
      </c>
      <c r="AJ22" s="19">
        <f t="shared" si="2"/>
        <v>6.6322008862629245</v>
      </c>
      <c r="AK22" s="39"/>
      <c r="AL22" s="15">
        <v>15</v>
      </c>
      <c r="AM22" s="16" t="s">
        <v>35</v>
      </c>
      <c r="AN22" s="42">
        <v>8.5500000000000007</v>
      </c>
      <c r="AO22" s="22">
        <v>10.48</v>
      </c>
      <c r="AP22" s="43">
        <f t="shared" si="3"/>
        <v>-1.9299999999999997</v>
      </c>
      <c r="AQ22" s="16" t="s">
        <v>21</v>
      </c>
      <c r="AR22" s="17">
        <v>19293</v>
      </c>
      <c r="AS22" s="18">
        <v>15623</v>
      </c>
      <c r="AT22" s="19">
        <f t="shared" si="4"/>
        <v>23.491006848876655</v>
      </c>
    </row>
    <row r="23" spans="2:46">
      <c r="B23" s="15">
        <v>16</v>
      </c>
      <c r="C23" s="16" t="s">
        <v>25</v>
      </c>
      <c r="D23" s="21">
        <v>216511</v>
      </c>
      <c r="E23" s="21">
        <v>201305</v>
      </c>
      <c r="F23" s="19">
        <f>(D23-E23)/E23*100</f>
        <v>7.5537120290107049</v>
      </c>
      <c r="G23" s="18">
        <v>15748</v>
      </c>
      <c r="H23" s="18">
        <v>13855</v>
      </c>
      <c r="I23" s="19">
        <f>(G23-H23)/H23*100</f>
        <v>13.662937567665104</v>
      </c>
      <c r="J23" s="22">
        <v>7.27</v>
      </c>
      <c r="K23" s="22">
        <v>6.88</v>
      </c>
      <c r="L23" s="19">
        <f>J23-K23</f>
        <v>0.38999999999999968</v>
      </c>
      <c r="M23" s="39"/>
      <c r="N23" s="15">
        <v>16</v>
      </c>
      <c r="O23" s="16" t="s">
        <v>22</v>
      </c>
      <c r="P23" s="17">
        <v>18910</v>
      </c>
      <c r="Q23" s="18">
        <v>15856</v>
      </c>
      <c r="R23" s="19">
        <f>(P23-Q23)/Q23*100</f>
        <v>19.26084762865792</v>
      </c>
      <c r="S23" s="20">
        <v>5.3</v>
      </c>
      <c r="T23" s="20">
        <v>4.5999999999999996</v>
      </c>
      <c r="U23" s="19">
        <f>S23-T23</f>
        <v>0.70000000000000018</v>
      </c>
      <c r="V23" s="21">
        <v>358476</v>
      </c>
      <c r="W23" s="21">
        <v>348310</v>
      </c>
      <c r="X23" s="19">
        <f>(V23-W23)/W23*100</f>
        <v>2.9186644081421722</v>
      </c>
      <c r="Y23" s="40"/>
      <c r="Z23" s="15">
        <v>16</v>
      </c>
      <c r="AA23" s="16" t="s">
        <v>24</v>
      </c>
      <c r="AB23" s="44">
        <v>7.9</v>
      </c>
      <c r="AC23" s="20">
        <v>12.9</v>
      </c>
      <c r="AD23" s="19">
        <f t="shared" si="0"/>
        <v>-5</v>
      </c>
      <c r="AE23" s="18">
        <v>15796</v>
      </c>
      <c r="AF23" s="18">
        <v>21312</v>
      </c>
      <c r="AG23" s="19">
        <f t="shared" si="1"/>
        <v>-25.882132132132128</v>
      </c>
      <c r="AH23" s="21">
        <v>195230</v>
      </c>
      <c r="AI23" s="21">
        <v>164231</v>
      </c>
      <c r="AJ23" s="19">
        <f t="shared" si="2"/>
        <v>18.87524279825368</v>
      </c>
      <c r="AK23" s="39"/>
      <c r="AL23" s="15">
        <v>16</v>
      </c>
      <c r="AM23" s="16" t="s">
        <v>24</v>
      </c>
      <c r="AN23" s="44">
        <v>7.9</v>
      </c>
      <c r="AO23" s="20">
        <v>12.9</v>
      </c>
      <c r="AP23" s="43">
        <f t="shared" si="3"/>
        <v>-5</v>
      </c>
      <c r="AQ23" s="16" t="s">
        <v>22</v>
      </c>
      <c r="AR23" s="17">
        <v>18910</v>
      </c>
      <c r="AS23" s="18">
        <v>15856</v>
      </c>
      <c r="AT23" s="19">
        <f t="shared" si="4"/>
        <v>19.26084762865792</v>
      </c>
    </row>
    <row r="24" spans="2:46">
      <c r="B24" s="15">
        <v>17</v>
      </c>
      <c r="C24" s="16" t="s">
        <v>23</v>
      </c>
      <c r="D24" s="21">
        <v>216187</v>
      </c>
      <c r="E24" s="21">
        <v>181984</v>
      </c>
      <c r="F24" s="19">
        <f>(D24-E24)/E24*100</f>
        <v>18.794509407420431</v>
      </c>
      <c r="G24" s="18">
        <v>16713</v>
      </c>
      <c r="H24" s="18">
        <v>15899</v>
      </c>
      <c r="I24" s="19">
        <f>(G24-H24)/H24*100</f>
        <v>5.1198188565318574</v>
      </c>
      <c r="J24" s="20">
        <v>7.85</v>
      </c>
      <c r="K24" s="20">
        <v>8.92</v>
      </c>
      <c r="L24" s="19">
        <f>J24-K24</f>
        <v>-1.0700000000000003</v>
      </c>
      <c r="M24" s="39"/>
      <c r="N24" s="15">
        <v>17</v>
      </c>
      <c r="O24" s="16" t="s">
        <v>23</v>
      </c>
      <c r="P24" s="17">
        <v>16713</v>
      </c>
      <c r="Q24" s="18">
        <v>15899</v>
      </c>
      <c r="R24" s="19">
        <f>(P24-Q24)/Q24*100</f>
        <v>5.1198188565318574</v>
      </c>
      <c r="S24" s="20">
        <v>7.85</v>
      </c>
      <c r="T24" s="20">
        <v>8.92</v>
      </c>
      <c r="U24" s="19">
        <f>S24-T24</f>
        <v>-1.0700000000000003</v>
      </c>
      <c r="V24" s="21">
        <v>216187</v>
      </c>
      <c r="W24" s="21">
        <v>181984</v>
      </c>
      <c r="X24" s="19">
        <f>(V24-W24)/W24*100</f>
        <v>18.794509407420431</v>
      </c>
      <c r="Y24" s="40"/>
      <c r="Z24" s="15">
        <v>17</v>
      </c>
      <c r="AA24" s="16" t="s">
        <v>41</v>
      </c>
      <c r="AB24" s="42">
        <v>7.87</v>
      </c>
      <c r="AC24" s="22">
        <v>8.1</v>
      </c>
      <c r="AD24" s="19">
        <f t="shared" si="0"/>
        <v>-0.22999999999999954</v>
      </c>
      <c r="AE24" s="18">
        <v>4898</v>
      </c>
      <c r="AF24" s="18">
        <v>4494</v>
      </c>
      <c r="AG24" s="19">
        <f t="shared" si="1"/>
        <v>8.9897641299510465</v>
      </c>
      <c r="AH24" s="21">
        <v>59658</v>
      </c>
      <c r="AI24" s="21">
        <v>56776</v>
      </c>
      <c r="AJ24" s="19">
        <f t="shared" si="2"/>
        <v>5.0760884880935606</v>
      </c>
      <c r="AK24" s="39"/>
      <c r="AL24" s="15">
        <v>17</v>
      </c>
      <c r="AM24" s="16" t="s">
        <v>41</v>
      </c>
      <c r="AN24" s="42">
        <v>7.87</v>
      </c>
      <c r="AO24" s="22">
        <v>8.1</v>
      </c>
      <c r="AP24" s="43">
        <f t="shared" si="3"/>
        <v>-0.22999999999999954</v>
      </c>
      <c r="AQ24" s="16" t="s">
        <v>23</v>
      </c>
      <c r="AR24" s="17">
        <v>16713</v>
      </c>
      <c r="AS24" s="18">
        <v>15899</v>
      </c>
      <c r="AT24" s="19">
        <f t="shared" si="4"/>
        <v>5.1198188565318574</v>
      </c>
    </row>
    <row r="25" spans="2:46">
      <c r="B25" s="15">
        <v>18</v>
      </c>
      <c r="C25" s="23" t="s">
        <v>26</v>
      </c>
      <c r="D25" s="21">
        <v>215132</v>
      </c>
      <c r="E25" s="21">
        <v>156508</v>
      </c>
      <c r="F25" s="19">
        <f>(D25-E25)/E25*100</f>
        <v>37.457510159225087</v>
      </c>
      <c r="G25" s="18">
        <v>13400</v>
      </c>
      <c r="H25" s="18">
        <v>9848</v>
      </c>
      <c r="I25" s="19">
        <f>(G25-H25)/H25*100</f>
        <v>36.068237205523964</v>
      </c>
      <c r="J25" s="22">
        <v>6.23</v>
      </c>
      <c r="K25" s="22">
        <v>6.29</v>
      </c>
      <c r="L25" s="19">
        <f>J25-K25</f>
        <v>-5.9999999999999609E-2</v>
      </c>
      <c r="M25" s="39"/>
      <c r="N25" s="15">
        <v>18</v>
      </c>
      <c r="O25" s="16" t="s">
        <v>24</v>
      </c>
      <c r="P25" s="17">
        <v>15796</v>
      </c>
      <c r="Q25" s="18">
        <v>21312</v>
      </c>
      <c r="R25" s="19">
        <f>(P25-Q25)/Q25*100</f>
        <v>-25.882132132132128</v>
      </c>
      <c r="S25" s="20">
        <v>7.9</v>
      </c>
      <c r="T25" s="20">
        <v>12.9</v>
      </c>
      <c r="U25" s="19">
        <f>S25-T25</f>
        <v>-5</v>
      </c>
      <c r="V25" s="21">
        <v>195230</v>
      </c>
      <c r="W25" s="21">
        <v>164231</v>
      </c>
      <c r="X25" s="19">
        <f>(V25-W25)/W25*100</f>
        <v>18.87524279825368</v>
      </c>
      <c r="Y25" s="40"/>
      <c r="Z25" s="15">
        <v>18</v>
      </c>
      <c r="AA25" s="16" t="s">
        <v>23</v>
      </c>
      <c r="AB25" s="44">
        <v>7.85</v>
      </c>
      <c r="AC25" s="20">
        <v>8.92</v>
      </c>
      <c r="AD25" s="19">
        <f t="shared" si="0"/>
        <v>-1.0700000000000003</v>
      </c>
      <c r="AE25" s="18">
        <v>16713</v>
      </c>
      <c r="AF25" s="18">
        <v>15899</v>
      </c>
      <c r="AG25" s="19">
        <f t="shared" si="1"/>
        <v>5.1198188565318574</v>
      </c>
      <c r="AH25" s="21">
        <v>216187</v>
      </c>
      <c r="AI25" s="21">
        <v>181984</v>
      </c>
      <c r="AJ25" s="19">
        <f t="shared" si="2"/>
        <v>18.794509407420431</v>
      </c>
      <c r="AK25" s="39"/>
      <c r="AL25" s="15">
        <v>18</v>
      </c>
      <c r="AM25" s="16" t="s">
        <v>23</v>
      </c>
      <c r="AN25" s="44">
        <v>7.85</v>
      </c>
      <c r="AO25" s="20">
        <v>8.92</v>
      </c>
      <c r="AP25" s="43">
        <f t="shared" si="3"/>
        <v>-1.0700000000000003</v>
      </c>
      <c r="AQ25" s="16" t="s">
        <v>24</v>
      </c>
      <c r="AR25" s="17">
        <v>15796</v>
      </c>
      <c r="AS25" s="18">
        <v>21312</v>
      </c>
      <c r="AT25" s="19">
        <f t="shared" si="4"/>
        <v>-25.882132132132128</v>
      </c>
    </row>
    <row r="26" spans="2:46">
      <c r="B26" s="15">
        <v>19</v>
      </c>
      <c r="C26" s="16" t="s">
        <v>24</v>
      </c>
      <c r="D26" s="21">
        <v>195230</v>
      </c>
      <c r="E26" s="21">
        <v>164231</v>
      </c>
      <c r="F26" s="19">
        <f>(D26-E26)/E26*100</f>
        <v>18.87524279825368</v>
      </c>
      <c r="G26" s="18">
        <v>15796</v>
      </c>
      <c r="H26" s="18">
        <v>21312</v>
      </c>
      <c r="I26" s="19">
        <f>(G26-H26)/H26*100</f>
        <v>-25.882132132132128</v>
      </c>
      <c r="J26" s="20">
        <v>7.9</v>
      </c>
      <c r="K26" s="20">
        <v>12.9</v>
      </c>
      <c r="L26" s="19">
        <f>J26-K26</f>
        <v>-5</v>
      </c>
      <c r="M26" s="39"/>
      <c r="N26" s="15">
        <v>19</v>
      </c>
      <c r="O26" s="16" t="s">
        <v>25</v>
      </c>
      <c r="P26" s="17">
        <v>15748</v>
      </c>
      <c r="Q26" s="18">
        <v>13855</v>
      </c>
      <c r="R26" s="19">
        <f>(P26-Q26)/Q26*100</f>
        <v>13.662937567665104</v>
      </c>
      <c r="S26" s="22">
        <v>7.27</v>
      </c>
      <c r="T26" s="22">
        <v>6.88</v>
      </c>
      <c r="U26" s="19">
        <f>S26-T26</f>
        <v>0.38999999999999968</v>
      </c>
      <c r="V26" s="21">
        <v>216511</v>
      </c>
      <c r="W26" s="21">
        <v>201305</v>
      </c>
      <c r="X26" s="19">
        <f>(V26-W26)/W26*100</f>
        <v>7.5537120290107049</v>
      </c>
      <c r="Y26" s="40"/>
      <c r="Z26" s="15">
        <v>19</v>
      </c>
      <c r="AA26" s="16" t="s">
        <v>15</v>
      </c>
      <c r="AB26" s="44">
        <v>7.4</v>
      </c>
      <c r="AC26" s="22">
        <v>7.16</v>
      </c>
      <c r="AD26" s="19">
        <f t="shared" si="0"/>
        <v>0.24000000000000021</v>
      </c>
      <c r="AE26" s="18">
        <v>29720</v>
      </c>
      <c r="AF26" s="18">
        <v>25750</v>
      </c>
      <c r="AG26" s="19">
        <f t="shared" si="1"/>
        <v>15.417475728155338</v>
      </c>
      <c r="AH26" s="21">
        <v>401350</v>
      </c>
      <c r="AI26" s="21">
        <v>359491</v>
      </c>
      <c r="AJ26" s="19">
        <f t="shared" si="2"/>
        <v>11.643963270290495</v>
      </c>
      <c r="AK26" s="39"/>
      <c r="AL26" s="15">
        <v>19</v>
      </c>
      <c r="AM26" s="16" t="s">
        <v>15</v>
      </c>
      <c r="AN26" s="44">
        <v>7.4</v>
      </c>
      <c r="AO26" s="22">
        <v>7.16</v>
      </c>
      <c r="AP26" s="43">
        <f t="shared" si="3"/>
        <v>0.24000000000000021</v>
      </c>
      <c r="AQ26" s="16" t="s">
        <v>25</v>
      </c>
      <c r="AR26" s="17">
        <v>15748</v>
      </c>
      <c r="AS26" s="18">
        <v>13855</v>
      </c>
      <c r="AT26" s="19">
        <f t="shared" si="4"/>
        <v>13.662937567665104</v>
      </c>
    </row>
    <row r="27" spans="2:46">
      <c r="B27" s="15">
        <v>20</v>
      </c>
      <c r="C27" s="16" t="s">
        <v>21</v>
      </c>
      <c r="D27" s="21">
        <v>185478</v>
      </c>
      <c r="E27" s="21">
        <v>209583</v>
      </c>
      <c r="F27" s="19">
        <f>(D27-E27)/E27*100</f>
        <v>-11.501409942600306</v>
      </c>
      <c r="G27" s="18">
        <v>19293</v>
      </c>
      <c r="H27" s="18">
        <v>15623</v>
      </c>
      <c r="I27" s="19">
        <f>(G27-H27)/H27*100</f>
        <v>23.491006848876655</v>
      </c>
      <c r="J27" s="22">
        <v>9.85</v>
      </c>
      <c r="K27" s="22">
        <v>7.09</v>
      </c>
      <c r="L27" s="19">
        <f>J27-K27</f>
        <v>2.76</v>
      </c>
      <c r="M27" s="39"/>
      <c r="N27" s="15">
        <v>20</v>
      </c>
      <c r="O27" s="23" t="s">
        <v>26</v>
      </c>
      <c r="P27" s="17">
        <v>13400</v>
      </c>
      <c r="Q27" s="18">
        <v>9848</v>
      </c>
      <c r="R27" s="19">
        <f>(P27-Q27)/Q27*100</f>
        <v>36.068237205523964</v>
      </c>
      <c r="S27" s="22">
        <v>6.23</v>
      </c>
      <c r="T27" s="22">
        <v>6.29</v>
      </c>
      <c r="U27" s="19">
        <f>S27-T27</f>
        <v>-5.9999999999999609E-2</v>
      </c>
      <c r="V27" s="21">
        <v>215132</v>
      </c>
      <c r="W27" s="21">
        <v>156508</v>
      </c>
      <c r="X27" s="19">
        <f>(V27-W27)/W27*100</f>
        <v>37.457510159225087</v>
      </c>
      <c r="Y27" s="40"/>
      <c r="Z27" s="15">
        <v>20</v>
      </c>
      <c r="AA27" s="16" t="s">
        <v>28</v>
      </c>
      <c r="AB27" s="44">
        <v>7.4</v>
      </c>
      <c r="AC27" s="20">
        <v>6.1</v>
      </c>
      <c r="AD27" s="19">
        <f t="shared" si="0"/>
        <v>1.3000000000000007</v>
      </c>
      <c r="AE27" s="18">
        <v>12635</v>
      </c>
      <c r="AF27" s="18">
        <v>10258</v>
      </c>
      <c r="AG27" s="19">
        <f t="shared" si="1"/>
        <v>23.172158315461104</v>
      </c>
      <c r="AH27" s="21">
        <v>170203</v>
      </c>
      <c r="AI27" s="21">
        <v>167569</v>
      </c>
      <c r="AJ27" s="19">
        <f t="shared" si="2"/>
        <v>1.5718897886840646</v>
      </c>
      <c r="AK27" s="39"/>
      <c r="AL27" s="15">
        <v>20</v>
      </c>
      <c r="AM27" s="16" t="s">
        <v>28</v>
      </c>
      <c r="AN27" s="44">
        <v>7.4</v>
      </c>
      <c r="AO27" s="20">
        <v>6.1</v>
      </c>
      <c r="AP27" s="43">
        <f t="shared" si="3"/>
        <v>1.3000000000000007</v>
      </c>
      <c r="AQ27" s="23" t="s">
        <v>26</v>
      </c>
      <c r="AR27" s="17">
        <v>13400</v>
      </c>
      <c r="AS27" s="18">
        <v>9848</v>
      </c>
      <c r="AT27" s="19">
        <f t="shared" si="4"/>
        <v>36.068237205523964</v>
      </c>
    </row>
    <row r="28" spans="2:46">
      <c r="B28" s="15">
        <v>21</v>
      </c>
      <c r="C28" s="23" t="s">
        <v>31</v>
      </c>
      <c r="D28" s="21">
        <v>178032</v>
      </c>
      <c r="E28" s="21">
        <v>169781</v>
      </c>
      <c r="F28" s="19">
        <f>(D28-E28)/E28*100</f>
        <v>4.8597899647192557</v>
      </c>
      <c r="G28" s="18">
        <v>7757</v>
      </c>
      <c r="H28" s="18">
        <v>5357</v>
      </c>
      <c r="I28" s="19">
        <f>(G28-H28)/H28*100</f>
        <v>44.801194698525293</v>
      </c>
      <c r="J28" s="22">
        <v>4.3600000000000003</v>
      </c>
      <c r="K28" s="22">
        <v>3.16</v>
      </c>
      <c r="L28" s="19">
        <f>J28-K28</f>
        <v>1.2000000000000002</v>
      </c>
      <c r="M28" s="39"/>
      <c r="N28" s="15">
        <v>21</v>
      </c>
      <c r="O28" s="16" t="s">
        <v>27</v>
      </c>
      <c r="P28" s="17">
        <v>13329</v>
      </c>
      <c r="Q28" s="18">
        <v>14701</v>
      </c>
      <c r="R28" s="19">
        <f>(P28-Q28)/Q28*100</f>
        <v>-9.3326984558873551</v>
      </c>
      <c r="S28" s="20">
        <v>6</v>
      </c>
      <c r="T28" s="20">
        <v>6.9</v>
      </c>
      <c r="U28" s="19">
        <f>S28-T28</f>
        <v>-0.90000000000000036</v>
      </c>
      <c r="V28" s="21">
        <v>223201</v>
      </c>
      <c r="W28" s="21">
        <v>213472</v>
      </c>
      <c r="X28" s="19">
        <f>(V28-W28)/W28*100</f>
        <v>4.5575063708589418</v>
      </c>
      <c r="Y28" s="40"/>
      <c r="Z28" s="15">
        <v>21</v>
      </c>
      <c r="AA28" s="16" t="s">
        <v>25</v>
      </c>
      <c r="AB28" s="42">
        <v>7.27</v>
      </c>
      <c r="AC28" s="22">
        <v>6.88</v>
      </c>
      <c r="AD28" s="19">
        <f t="shared" si="0"/>
        <v>0.38999999999999968</v>
      </c>
      <c r="AE28" s="18">
        <v>15748</v>
      </c>
      <c r="AF28" s="18">
        <v>13855</v>
      </c>
      <c r="AG28" s="19">
        <f t="shared" si="1"/>
        <v>13.662937567665104</v>
      </c>
      <c r="AH28" s="21">
        <v>216511</v>
      </c>
      <c r="AI28" s="21">
        <v>201305</v>
      </c>
      <c r="AJ28" s="19">
        <f t="shared" si="2"/>
        <v>7.5537120290107049</v>
      </c>
      <c r="AK28" s="39"/>
      <c r="AL28" s="15">
        <v>21</v>
      </c>
      <c r="AM28" s="16" t="s">
        <v>25</v>
      </c>
      <c r="AN28" s="42">
        <v>7.27</v>
      </c>
      <c r="AO28" s="22">
        <v>6.88</v>
      </c>
      <c r="AP28" s="43">
        <f t="shared" si="3"/>
        <v>0.38999999999999968</v>
      </c>
      <c r="AQ28" s="16" t="s">
        <v>27</v>
      </c>
      <c r="AR28" s="17">
        <v>13329</v>
      </c>
      <c r="AS28" s="18">
        <v>14701</v>
      </c>
      <c r="AT28" s="19">
        <f t="shared" si="4"/>
        <v>-9.3326984558873551</v>
      </c>
    </row>
    <row r="29" spans="2:46">
      <c r="B29" s="15">
        <v>22</v>
      </c>
      <c r="C29" s="16" t="s">
        <v>28</v>
      </c>
      <c r="D29" s="21">
        <v>170203</v>
      </c>
      <c r="E29" s="21">
        <v>167569</v>
      </c>
      <c r="F29" s="19">
        <f>(D29-E29)/E29*100</f>
        <v>1.5718897886840646</v>
      </c>
      <c r="G29" s="18">
        <v>12635</v>
      </c>
      <c r="H29" s="18">
        <v>10258</v>
      </c>
      <c r="I29" s="19">
        <f>(G29-H29)/H29*100</f>
        <v>23.172158315461104</v>
      </c>
      <c r="J29" s="20">
        <v>7.4</v>
      </c>
      <c r="K29" s="20">
        <v>6.1</v>
      </c>
      <c r="L29" s="19">
        <f>J29-K29</f>
        <v>1.3000000000000007</v>
      </c>
      <c r="M29" s="39"/>
      <c r="N29" s="15">
        <v>22</v>
      </c>
      <c r="O29" s="16" t="s">
        <v>28</v>
      </c>
      <c r="P29" s="17">
        <v>12635</v>
      </c>
      <c r="Q29" s="18">
        <v>10258</v>
      </c>
      <c r="R29" s="19">
        <f>(P29-Q29)/Q29*100</f>
        <v>23.172158315461104</v>
      </c>
      <c r="S29" s="20">
        <v>7.4</v>
      </c>
      <c r="T29" s="20">
        <v>6.1</v>
      </c>
      <c r="U29" s="19">
        <f>S29-T29</f>
        <v>1.3000000000000007</v>
      </c>
      <c r="V29" s="21">
        <v>170203</v>
      </c>
      <c r="W29" s="21">
        <v>167569</v>
      </c>
      <c r="X29" s="19">
        <f>(V29-W29)/W29*100</f>
        <v>1.5718897886840646</v>
      </c>
      <c r="Y29" s="40"/>
      <c r="Z29" s="15">
        <v>22</v>
      </c>
      <c r="AA29" s="16" t="s">
        <v>45</v>
      </c>
      <c r="AB29" s="44">
        <v>7.12</v>
      </c>
      <c r="AC29" s="20">
        <v>3.32</v>
      </c>
      <c r="AD29" s="19">
        <f t="shared" si="0"/>
        <v>3.8000000000000003</v>
      </c>
      <c r="AE29" s="18">
        <v>3002</v>
      </c>
      <c r="AF29" s="18">
        <v>1006</v>
      </c>
      <c r="AG29" s="19">
        <f t="shared" si="1"/>
        <v>198.40954274353876</v>
      </c>
      <c r="AH29" s="21">
        <v>33202</v>
      </c>
      <c r="AI29" s="21">
        <v>30287</v>
      </c>
      <c r="AJ29" s="19">
        <f t="shared" si="2"/>
        <v>9.6245914088552844</v>
      </c>
      <c r="AK29" s="39"/>
      <c r="AL29" s="15">
        <v>22</v>
      </c>
      <c r="AM29" s="16" t="s">
        <v>45</v>
      </c>
      <c r="AN29" s="44">
        <v>7.12</v>
      </c>
      <c r="AO29" s="20">
        <v>3.32</v>
      </c>
      <c r="AP29" s="43">
        <f t="shared" si="3"/>
        <v>3.8000000000000003</v>
      </c>
      <c r="AQ29" s="16" t="s">
        <v>28</v>
      </c>
      <c r="AR29" s="17">
        <v>12635</v>
      </c>
      <c r="AS29" s="18">
        <v>10258</v>
      </c>
      <c r="AT29" s="19">
        <f t="shared" si="4"/>
        <v>23.172158315461104</v>
      </c>
    </row>
    <row r="30" spans="2:46">
      <c r="B30" s="15">
        <v>23</v>
      </c>
      <c r="C30" s="23" t="s">
        <v>30</v>
      </c>
      <c r="D30" s="21">
        <v>165836</v>
      </c>
      <c r="E30" s="21">
        <v>65261</v>
      </c>
      <c r="F30" s="19">
        <f>(D30-E30)/E30*100</f>
        <v>154.11195047578187</v>
      </c>
      <c r="G30" s="18">
        <v>10061</v>
      </c>
      <c r="H30" s="18">
        <v>1712</v>
      </c>
      <c r="I30" s="19">
        <f>(G30-H30)/H30*100</f>
        <v>487.67523364485987</v>
      </c>
      <c r="J30" s="20">
        <v>3.5</v>
      </c>
      <c r="K30" s="20">
        <v>2.7</v>
      </c>
      <c r="L30" s="19">
        <f>J30-K30</f>
        <v>0.79999999999999982</v>
      </c>
      <c r="M30" s="39"/>
      <c r="N30" s="15">
        <v>23</v>
      </c>
      <c r="O30" s="16" t="s">
        <v>29</v>
      </c>
      <c r="P30" s="17">
        <v>10099</v>
      </c>
      <c r="Q30" s="18">
        <v>9621</v>
      </c>
      <c r="R30" s="19">
        <f>(P30-Q30)/Q30*100</f>
        <v>4.9682985136680182</v>
      </c>
      <c r="S30" s="20">
        <v>3.9</v>
      </c>
      <c r="T30" s="20">
        <v>4.3</v>
      </c>
      <c r="U30" s="19">
        <f>S30-T30</f>
        <v>-0.39999999999999991</v>
      </c>
      <c r="V30" s="21">
        <v>256505</v>
      </c>
      <c r="W30" s="21">
        <v>222770</v>
      </c>
      <c r="X30" s="19">
        <f>(V30-W30)/W30*100</f>
        <v>15.1434214660861</v>
      </c>
      <c r="Y30" s="40"/>
      <c r="Z30" s="15">
        <v>23</v>
      </c>
      <c r="AA30" s="16" t="s">
        <v>16</v>
      </c>
      <c r="AB30" s="44">
        <v>6.7</v>
      </c>
      <c r="AC30" s="20">
        <v>7.2</v>
      </c>
      <c r="AD30" s="19">
        <f t="shared" si="0"/>
        <v>-0.5</v>
      </c>
      <c r="AE30" s="18">
        <v>29084</v>
      </c>
      <c r="AF30" s="18">
        <v>29716</v>
      </c>
      <c r="AG30" s="19">
        <f t="shared" si="1"/>
        <v>-2.1268003769013326</v>
      </c>
      <c r="AH30" s="21">
        <v>434352</v>
      </c>
      <c r="AI30" s="21">
        <v>412791</v>
      </c>
      <c r="AJ30" s="19">
        <f t="shared" si="2"/>
        <v>5.2232243435540022</v>
      </c>
      <c r="AK30" s="39"/>
      <c r="AL30" s="15">
        <v>23</v>
      </c>
      <c r="AM30" s="16" t="s">
        <v>16</v>
      </c>
      <c r="AN30" s="44">
        <v>6.7</v>
      </c>
      <c r="AO30" s="20">
        <v>7.2</v>
      </c>
      <c r="AP30" s="43">
        <f t="shared" si="3"/>
        <v>-0.5</v>
      </c>
      <c r="AQ30" s="16" t="s">
        <v>29</v>
      </c>
      <c r="AR30" s="17">
        <v>10099</v>
      </c>
      <c r="AS30" s="18">
        <v>9621</v>
      </c>
      <c r="AT30" s="19">
        <f t="shared" si="4"/>
        <v>4.9682985136680182</v>
      </c>
    </row>
    <row r="31" spans="2:46">
      <c r="B31" s="15">
        <v>24</v>
      </c>
      <c r="C31" s="16" t="s">
        <v>18</v>
      </c>
      <c r="D31" s="21">
        <v>162045</v>
      </c>
      <c r="E31" s="21">
        <v>155189</v>
      </c>
      <c r="F31" s="19">
        <f>(D31-E31)/E31*100</f>
        <v>4.4178388932205248</v>
      </c>
      <c r="G31" s="18">
        <v>21852</v>
      </c>
      <c r="H31" s="18">
        <v>20614</v>
      </c>
      <c r="I31" s="19">
        <f>(G31-H31)/H31*100</f>
        <v>6.0056272436208404</v>
      </c>
      <c r="J31" s="20">
        <v>13.5</v>
      </c>
      <c r="K31" s="20">
        <v>13.3</v>
      </c>
      <c r="L31" s="19">
        <f>J31-K31</f>
        <v>0.19999999999999929</v>
      </c>
      <c r="M31" s="39"/>
      <c r="N31" s="15">
        <v>24</v>
      </c>
      <c r="O31" s="23" t="s">
        <v>30</v>
      </c>
      <c r="P31" s="17">
        <v>10061</v>
      </c>
      <c r="Q31" s="18">
        <v>1712</v>
      </c>
      <c r="R31" s="19">
        <f>(P31-Q31)/Q31*100</f>
        <v>487.67523364485987</v>
      </c>
      <c r="S31" s="20">
        <v>3.5</v>
      </c>
      <c r="T31" s="20">
        <v>2.7</v>
      </c>
      <c r="U31" s="19">
        <f>S31-T31</f>
        <v>0.79999999999999982</v>
      </c>
      <c r="V31" s="21">
        <v>165836</v>
      </c>
      <c r="W31" s="21">
        <v>65261</v>
      </c>
      <c r="X31" s="19">
        <f>(V31-W31)/W31*100</f>
        <v>154.11195047578187</v>
      </c>
      <c r="Y31" s="40"/>
      <c r="Z31" s="15">
        <v>24</v>
      </c>
      <c r="AA31" s="16" t="s">
        <v>12</v>
      </c>
      <c r="AB31" s="44">
        <v>6.4</v>
      </c>
      <c r="AC31" s="20">
        <v>5.7</v>
      </c>
      <c r="AD31" s="19">
        <f t="shared" si="0"/>
        <v>0.70000000000000018</v>
      </c>
      <c r="AE31" s="18">
        <v>72643</v>
      </c>
      <c r="AF31" s="18">
        <v>58013</v>
      </c>
      <c r="AG31" s="19">
        <f t="shared" si="1"/>
        <v>25.218485511868028</v>
      </c>
      <c r="AH31" s="21">
        <v>1120937</v>
      </c>
      <c r="AI31" s="21">
        <v>1008179</v>
      </c>
      <c r="AJ31" s="19">
        <f t="shared" si="2"/>
        <v>11.184323418757979</v>
      </c>
      <c r="AK31" s="39"/>
      <c r="AL31" s="15">
        <v>24</v>
      </c>
      <c r="AM31" s="16" t="s">
        <v>12</v>
      </c>
      <c r="AN31" s="44">
        <v>6.4</v>
      </c>
      <c r="AO31" s="20">
        <v>5.7</v>
      </c>
      <c r="AP31" s="43">
        <f t="shared" si="3"/>
        <v>0.70000000000000018</v>
      </c>
      <c r="AQ31" s="23" t="s">
        <v>30</v>
      </c>
      <c r="AR31" s="17">
        <v>10061</v>
      </c>
      <c r="AS31" s="18">
        <v>1712</v>
      </c>
      <c r="AT31" s="19">
        <f t="shared" si="4"/>
        <v>487.67523364485987</v>
      </c>
    </row>
    <row r="32" spans="2:46">
      <c r="B32" s="15">
        <v>25</v>
      </c>
      <c r="C32" s="16" t="s">
        <v>40</v>
      </c>
      <c r="D32" s="21">
        <v>149325</v>
      </c>
      <c r="E32" s="21">
        <v>152237</v>
      </c>
      <c r="F32" s="19">
        <f>(D32-E32)/E32*100</f>
        <v>-1.9128070048674106</v>
      </c>
      <c r="G32" s="18">
        <v>5155</v>
      </c>
      <c r="H32" s="18">
        <v>4770</v>
      </c>
      <c r="I32" s="19">
        <f>(G32-H32)/H32*100</f>
        <v>8.0712788259958081</v>
      </c>
      <c r="J32" s="20">
        <v>3.4</v>
      </c>
      <c r="K32" s="20">
        <v>3.1</v>
      </c>
      <c r="L32" s="19">
        <f>J32-K32</f>
        <v>0.29999999999999982</v>
      </c>
      <c r="M32" s="39"/>
      <c r="N32" s="15">
        <v>25</v>
      </c>
      <c r="O32" s="23" t="s">
        <v>31</v>
      </c>
      <c r="P32" s="17">
        <v>7757</v>
      </c>
      <c r="Q32" s="18">
        <v>5357</v>
      </c>
      <c r="R32" s="19">
        <f>(P32-Q32)/Q32*100</f>
        <v>44.801194698525293</v>
      </c>
      <c r="S32" s="22">
        <v>4.3600000000000003</v>
      </c>
      <c r="T32" s="22">
        <v>3.16</v>
      </c>
      <c r="U32" s="19">
        <f>S32-T32</f>
        <v>1.2000000000000002</v>
      </c>
      <c r="V32" s="21">
        <v>178032</v>
      </c>
      <c r="W32" s="21">
        <v>169781</v>
      </c>
      <c r="X32" s="19">
        <f>(V32-W32)/W32*100</f>
        <v>4.8597899647192557</v>
      </c>
      <c r="Y32" s="40"/>
      <c r="Z32" s="15">
        <v>25</v>
      </c>
      <c r="AA32" s="23" t="s">
        <v>26</v>
      </c>
      <c r="AB32" s="42">
        <v>6.23</v>
      </c>
      <c r="AC32" s="22">
        <v>6.29</v>
      </c>
      <c r="AD32" s="19">
        <f t="shared" si="0"/>
        <v>-5.9999999999999609E-2</v>
      </c>
      <c r="AE32" s="18">
        <v>13400</v>
      </c>
      <c r="AF32" s="18">
        <v>9848</v>
      </c>
      <c r="AG32" s="19">
        <f t="shared" si="1"/>
        <v>36.068237205523964</v>
      </c>
      <c r="AH32" s="21">
        <v>215132</v>
      </c>
      <c r="AI32" s="21">
        <v>156508</v>
      </c>
      <c r="AJ32" s="19">
        <f t="shared" si="2"/>
        <v>37.457510159225087</v>
      </c>
      <c r="AK32" s="39"/>
      <c r="AL32" s="15">
        <v>25</v>
      </c>
      <c r="AM32" s="23" t="s">
        <v>26</v>
      </c>
      <c r="AN32" s="42">
        <v>6.23</v>
      </c>
      <c r="AO32" s="22">
        <v>6.29</v>
      </c>
      <c r="AP32" s="43">
        <f t="shared" si="3"/>
        <v>-5.9999999999999609E-2</v>
      </c>
      <c r="AQ32" s="23" t="s">
        <v>31</v>
      </c>
      <c r="AR32" s="17">
        <v>7757</v>
      </c>
      <c r="AS32" s="18">
        <v>5357</v>
      </c>
      <c r="AT32" s="19">
        <f t="shared" si="4"/>
        <v>44.801194698525293</v>
      </c>
    </row>
    <row r="33" spans="2:46">
      <c r="B33" s="15">
        <v>26</v>
      </c>
      <c r="C33" s="16" t="s">
        <v>39</v>
      </c>
      <c r="D33" s="21">
        <v>145397</v>
      </c>
      <c r="E33" s="21">
        <v>108611</v>
      </c>
      <c r="F33" s="19">
        <f>(D33-E33)/E33*100</f>
        <v>33.869497564703394</v>
      </c>
      <c r="G33" s="18">
        <v>5521</v>
      </c>
      <c r="H33" s="18">
        <v>5990</v>
      </c>
      <c r="I33" s="19">
        <f>(G33-H33)/H33*100</f>
        <v>-7.8297161936560933</v>
      </c>
      <c r="J33" s="20">
        <v>3.8</v>
      </c>
      <c r="K33" s="20">
        <v>5</v>
      </c>
      <c r="L33" s="19">
        <f>J33-K33</f>
        <v>-1.2000000000000002</v>
      </c>
      <c r="M33" s="39"/>
      <c r="N33" s="15">
        <v>26</v>
      </c>
      <c r="O33" s="16" t="s">
        <v>32</v>
      </c>
      <c r="P33" s="17">
        <v>7429</v>
      </c>
      <c r="Q33" s="18">
        <v>10114</v>
      </c>
      <c r="R33" s="19">
        <f>(P33-Q33)/Q33*100</f>
        <v>-26.547360094917938</v>
      </c>
      <c r="S33" s="20">
        <v>9.19</v>
      </c>
      <c r="T33" s="20">
        <v>12.51</v>
      </c>
      <c r="U33" s="19">
        <f>S33-T33</f>
        <v>-3.3200000000000003</v>
      </c>
      <c r="V33" s="21">
        <v>80022</v>
      </c>
      <c r="W33" s="21">
        <v>80877</v>
      </c>
      <c r="X33" s="19">
        <f>(V33-W33)/W33*100</f>
        <v>-1.0571608739196559</v>
      </c>
      <c r="Y33" s="40"/>
      <c r="Z33" s="15">
        <v>26</v>
      </c>
      <c r="AA33" s="16" t="s">
        <v>27</v>
      </c>
      <c r="AB33" s="44">
        <v>6</v>
      </c>
      <c r="AC33" s="20">
        <v>6.9</v>
      </c>
      <c r="AD33" s="19">
        <f t="shared" si="0"/>
        <v>-0.90000000000000036</v>
      </c>
      <c r="AE33" s="18">
        <v>13329</v>
      </c>
      <c r="AF33" s="18">
        <v>14701</v>
      </c>
      <c r="AG33" s="19">
        <f t="shared" si="1"/>
        <v>-9.3326984558873551</v>
      </c>
      <c r="AH33" s="21">
        <v>223201</v>
      </c>
      <c r="AI33" s="21">
        <v>213472</v>
      </c>
      <c r="AJ33" s="19">
        <f t="shared" si="2"/>
        <v>4.5575063708589418</v>
      </c>
      <c r="AK33" s="39"/>
      <c r="AL33" s="15">
        <v>26</v>
      </c>
      <c r="AM33" s="16" t="s">
        <v>27</v>
      </c>
      <c r="AN33" s="44">
        <v>6</v>
      </c>
      <c r="AO33" s="20">
        <v>6.9</v>
      </c>
      <c r="AP33" s="43">
        <f t="shared" si="3"/>
        <v>-0.90000000000000036</v>
      </c>
      <c r="AQ33" s="16" t="s">
        <v>32</v>
      </c>
      <c r="AR33" s="17">
        <v>7429</v>
      </c>
      <c r="AS33" s="18">
        <v>10114</v>
      </c>
      <c r="AT33" s="19">
        <f t="shared" si="4"/>
        <v>-26.547360094917938</v>
      </c>
    </row>
    <row r="34" spans="2:46">
      <c r="B34" s="15">
        <v>27</v>
      </c>
      <c r="C34" s="23" t="s">
        <v>20</v>
      </c>
      <c r="D34" s="21">
        <v>141567</v>
      </c>
      <c r="E34" s="21">
        <v>141347</v>
      </c>
      <c r="F34" s="19">
        <f>(D34-E34)/E34*100</f>
        <v>0.15564532674906434</v>
      </c>
      <c r="G34" s="18">
        <v>19427</v>
      </c>
      <c r="H34" s="18">
        <v>14001</v>
      </c>
      <c r="I34" s="19">
        <f>(G34-H34)/H34*100</f>
        <v>38.754374687522322</v>
      </c>
      <c r="J34" s="22">
        <v>13.67</v>
      </c>
      <c r="K34" s="22">
        <v>9.8800000000000008</v>
      </c>
      <c r="L34" s="19">
        <f>J34-K34</f>
        <v>3.7899999999999991</v>
      </c>
      <c r="M34" s="39"/>
      <c r="N34" s="15">
        <v>27</v>
      </c>
      <c r="O34" s="16" t="s">
        <v>33</v>
      </c>
      <c r="P34" s="17">
        <v>6381</v>
      </c>
      <c r="Q34" s="18">
        <v>2000</v>
      </c>
      <c r="R34" s="19">
        <f>(P34-Q34)/Q34*100</f>
        <v>219.05</v>
      </c>
      <c r="S34" s="22">
        <v>4.83</v>
      </c>
      <c r="T34" s="22">
        <v>1.68</v>
      </c>
      <c r="U34" s="19">
        <f>S34-T34</f>
        <v>3.1500000000000004</v>
      </c>
      <c r="V34" s="21">
        <v>100514</v>
      </c>
      <c r="W34" s="21">
        <v>91518</v>
      </c>
      <c r="X34" s="19">
        <f>(V34-W34)/W34*100</f>
        <v>9.8297602657400738</v>
      </c>
      <c r="Y34" s="40"/>
      <c r="Z34" s="15">
        <v>27</v>
      </c>
      <c r="AA34" s="16" t="s">
        <v>46</v>
      </c>
      <c r="AB34" s="44">
        <v>5.7</v>
      </c>
      <c r="AC34" s="20">
        <v>4.5999999999999996</v>
      </c>
      <c r="AD34" s="19">
        <f t="shared" si="0"/>
        <v>1.1000000000000005</v>
      </c>
      <c r="AE34" s="18">
        <v>2528</v>
      </c>
      <c r="AF34" s="18">
        <v>2214</v>
      </c>
      <c r="AG34" s="19">
        <f t="shared" si="1"/>
        <v>14.182475158084914</v>
      </c>
      <c r="AH34" s="21">
        <v>44702</v>
      </c>
      <c r="AI34" s="21">
        <v>48160</v>
      </c>
      <c r="AJ34" s="19">
        <f t="shared" si="2"/>
        <v>-7.1802325581395348</v>
      </c>
      <c r="AK34" s="39"/>
      <c r="AL34" s="15">
        <v>27</v>
      </c>
      <c r="AM34" s="16" t="s">
        <v>46</v>
      </c>
      <c r="AN34" s="44">
        <v>5.7</v>
      </c>
      <c r="AO34" s="20">
        <v>4.5999999999999996</v>
      </c>
      <c r="AP34" s="43">
        <f t="shared" si="3"/>
        <v>1.1000000000000005</v>
      </c>
      <c r="AQ34" s="16" t="s">
        <v>33</v>
      </c>
      <c r="AR34" s="17">
        <v>6381</v>
      </c>
      <c r="AS34" s="18">
        <v>2000</v>
      </c>
      <c r="AT34" s="19">
        <f t="shared" si="4"/>
        <v>219.05</v>
      </c>
    </row>
    <row r="35" spans="2:46">
      <c r="B35" s="15">
        <v>28</v>
      </c>
      <c r="C35" s="16" t="s">
        <v>60</v>
      </c>
      <c r="D35" s="21">
        <v>124276</v>
      </c>
      <c r="E35" s="21">
        <v>111709</v>
      </c>
      <c r="F35" s="19">
        <f>(D35-E35)/E35*100</f>
        <v>11.249765014457205</v>
      </c>
      <c r="G35" s="18">
        <v>399</v>
      </c>
      <c r="H35" s="18">
        <v>86</v>
      </c>
      <c r="I35" s="19">
        <f>(G35-H35)/H35*100</f>
        <v>363.95348837209298</v>
      </c>
      <c r="J35" s="22">
        <v>0.32</v>
      </c>
      <c r="K35" s="22">
        <v>7.0000000000000007E-2</v>
      </c>
      <c r="L35" s="19">
        <f>J35-K35</f>
        <v>0.25</v>
      </c>
      <c r="M35" s="39"/>
      <c r="N35" s="15">
        <v>28</v>
      </c>
      <c r="O35" s="16" t="s">
        <v>34</v>
      </c>
      <c r="P35" s="17">
        <v>6289</v>
      </c>
      <c r="Q35" s="18">
        <v>5904</v>
      </c>
      <c r="R35" s="19">
        <f>(P35-Q35)/Q35*100</f>
        <v>6.5210027100271004</v>
      </c>
      <c r="S35" s="20">
        <v>1.1000000000000001</v>
      </c>
      <c r="T35" s="20">
        <v>1.1000000000000001</v>
      </c>
      <c r="U35" s="19">
        <f>S35-T35</f>
        <v>0</v>
      </c>
      <c r="V35" s="21">
        <v>572260</v>
      </c>
      <c r="W35" s="21">
        <v>520972</v>
      </c>
      <c r="X35" s="19">
        <f>(V35-W35)/W35*100</f>
        <v>9.8446749537403164</v>
      </c>
      <c r="Y35" s="40"/>
      <c r="Z35" s="15">
        <v>28</v>
      </c>
      <c r="AA35" s="16" t="s">
        <v>47</v>
      </c>
      <c r="AB35" s="44">
        <v>5.6</v>
      </c>
      <c r="AC35" s="20">
        <v>9.5</v>
      </c>
      <c r="AD35" s="19">
        <f t="shared" si="0"/>
        <v>-3.9000000000000004</v>
      </c>
      <c r="AE35" s="18">
        <v>2505</v>
      </c>
      <c r="AF35" s="18">
        <v>4175</v>
      </c>
      <c r="AG35" s="19">
        <f t="shared" si="1"/>
        <v>-40</v>
      </c>
      <c r="AH35" s="21">
        <v>44730</v>
      </c>
      <c r="AI35" s="21">
        <v>43815</v>
      </c>
      <c r="AJ35" s="19">
        <f t="shared" si="2"/>
        <v>2.0883259157822662</v>
      </c>
      <c r="AK35" s="39"/>
      <c r="AL35" s="15">
        <v>28</v>
      </c>
      <c r="AM35" s="16" t="s">
        <v>47</v>
      </c>
      <c r="AN35" s="44">
        <v>5.6</v>
      </c>
      <c r="AO35" s="20">
        <v>9.5</v>
      </c>
      <c r="AP35" s="43">
        <f t="shared" si="3"/>
        <v>-3.9000000000000004</v>
      </c>
      <c r="AQ35" s="16" t="s">
        <v>34</v>
      </c>
      <c r="AR35" s="17">
        <v>6289</v>
      </c>
      <c r="AS35" s="18">
        <v>5904</v>
      </c>
      <c r="AT35" s="19">
        <f t="shared" si="4"/>
        <v>6.5210027100271004</v>
      </c>
    </row>
    <row r="36" spans="2:46">
      <c r="B36" s="15">
        <v>29</v>
      </c>
      <c r="C36" s="16" t="s">
        <v>49</v>
      </c>
      <c r="D36" s="21">
        <v>116329</v>
      </c>
      <c r="E36" s="21">
        <v>101402</v>
      </c>
      <c r="F36" s="19">
        <f>(D36-E36)/E36*100</f>
        <v>14.720616950356009</v>
      </c>
      <c r="G36" s="18">
        <v>2439</v>
      </c>
      <c r="H36" s="18">
        <v>2556</v>
      </c>
      <c r="I36" s="19">
        <f>(G36-H36)/H36*100</f>
        <v>-4.5774647887323949</v>
      </c>
      <c r="J36" s="22">
        <v>2.1</v>
      </c>
      <c r="K36" s="22">
        <v>2.52</v>
      </c>
      <c r="L36" s="19">
        <f>J36-K36</f>
        <v>-0.41999999999999993</v>
      </c>
      <c r="M36" s="39"/>
      <c r="N36" s="15">
        <v>29</v>
      </c>
      <c r="O36" s="16" t="s">
        <v>35</v>
      </c>
      <c r="P36" s="17">
        <v>6169</v>
      </c>
      <c r="Q36" s="18">
        <v>7094</v>
      </c>
      <c r="R36" s="19">
        <f>(P36-Q36)/Q36*100</f>
        <v>-13.039188046236255</v>
      </c>
      <c r="S36" s="22">
        <v>8.5500000000000007</v>
      </c>
      <c r="T36" s="22">
        <v>10.48</v>
      </c>
      <c r="U36" s="19">
        <f>S36-T36</f>
        <v>-1.9299999999999997</v>
      </c>
      <c r="V36" s="21">
        <v>72190</v>
      </c>
      <c r="W36" s="21">
        <v>67700</v>
      </c>
      <c r="X36" s="19">
        <f>(V36-W36)/W36*100</f>
        <v>6.6322008862629245</v>
      </c>
      <c r="Y36" s="40"/>
      <c r="Z36" s="15">
        <v>29</v>
      </c>
      <c r="AA36" s="16" t="s">
        <v>51</v>
      </c>
      <c r="AB36" s="42">
        <v>5.41</v>
      </c>
      <c r="AC36" s="22">
        <v>6.82</v>
      </c>
      <c r="AD36" s="19">
        <f t="shared" si="0"/>
        <v>-1.4100000000000001</v>
      </c>
      <c r="AE36" s="18">
        <v>2172</v>
      </c>
      <c r="AF36" s="18">
        <v>3086</v>
      </c>
      <c r="AG36" s="19">
        <f t="shared" si="1"/>
        <v>-29.617627997407649</v>
      </c>
      <c r="AH36" s="21">
        <v>40260</v>
      </c>
      <c r="AI36" s="21">
        <v>45236</v>
      </c>
      <c r="AJ36" s="19">
        <f t="shared" si="2"/>
        <v>-11.000088425148112</v>
      </c>
      <c r="AK36" s="39"/>
      <c r="AL36" s="15">
        <v>29</v>
      </c>
      <c r="AM36" s="16" t="s">
        <v>51</v>
      </c>
      <c r="AN36" s="42">
        <v>5.41</v>
      </c>
      <c r="AO36" s="22">
        <v>6.82</v>
      </c>
      <c r="AP36" s="43">
        <f t="shared" si="3"/>
        <v>-1.4100000000000001</v>
      </c>
      <c r="AQ36" s="16" t="s">
        <v>35</v>
      </c>
      <c r="AR36" s="17">
        <v>6169</v>
      </c>
      <c r="AS36" s="18">
        <v>7094</v>
      </c>
      <c r="AT36" s="19">
        <f t="shared" si="4"/>
        <v>-13.039188046236255</v>
      </c>
    </row>
    <row r="37" spans="2:46">
      <c r="B37" s="15">
        <v>30</v>
      </c>
      <c r="C37" s="16" t="s">
        <v>36</v>
      </c>
      <c r="D37" s="21">
        <v>114507</v>
      </c>
      <c r="E37" s="21">
        <v>112112</v>
      </c>
      <c r="F37" s="19">
        <f>(D37-E37)/E37*100</f>
        <v>2.1362566005423149</v>
      </c>
      <c r="G37" s="18">
        <v>6135</v>
      </c>
      <c r="H37" s="18">
        <v>6654</v>
      </c>
      <c r="I37" s="19">
        <f>(G37-H37)/H37*100</f>
        <v>-7.799819657348964</v>
      </c>
      <c r="J37" s="22">
        <v>5.36</v>
      </c>
      <c r="K37" s="22">
        <v>5.94</v>
      </c>
      <c r="L37" s="19">
        <f>J37-K37</f>
        <v>-0.58000000000000007</v>
      </c>
      <c r="M37" s="39"/>
      <c r="N37" s="15">
        <v>30</v>
      </c>
      <c r="O37" s="16" t="s">
        <v>36</v>
      </c>
      <c r="P37" s="17">
        <v>6135</v>
      </c>
      <c r="Q37" s="18">
        <v>6654</v>
      </c>
      <c r="R37" s="19">
        <f>(P37-Q37)/Q37*100</f>
        <v>-7.799819657348964</v>
      </c>
      <c r="S37" s="22">
        <v>5.36</v>
      </c>
      <c r="T37" s="22">
        <v>5.94</v>
      </c>
      <c r="U37" s="19">
        <f>S37-T37</f>
        <v>-0.58000000000000007</v>
      </c>
      <c r="V37" s="21">
        <v>114507</v>
      </c>
      <c r="W37" s="21">
        <v>112112</v>
      </c>
      <c r="X37" s="19">
        <f>(V37-W37)/W37*100</f>
        <v>2.1362566005423149</v>
      </c>
      <c r="Y37" s="40"/>
      <c r="Z37" s="15">
        <v>30</v>
      </c>
      <c r="AA37" s="16" t="s">
        <v>36</v>
      </c>
      <c r="AB37" s="42">
        <v>5.36</v>
      </c>
      <c r="AC37" s="22">
        <v>5.94</v>
      </c>
      <c r="AD37" s="19">
        <f t="shared" si="0"/>
        <v>-0.58000000000000007</v>
      </c>
      <c r="AE37" s="18">
        <v>6135</v>
      </c>
      <c r="AF37" s="18">
        <v>6654</v>
      </c>
      <c r="AG37" s="19">
        <f t="shared" si="1"/>
        <v>-7.799819657348964</v>
      </c>
      <c r="AH37" s="21">
        <v>114507</v>
      </c>
      <c r="AI37" s="21">
        <v>112112</v>
      </c>
      <c r="AJ37" s="19">
        <f t="shared" si="2"/>
        <v>2.1362566005423149</v>
      </c>
      <c r="AK37" s="39"/>
      <c r="AL37" s="15">
        <v>30</v>
      </c>
      <c r="AM37" s="16" t="s">
        <v>36</v>
      </c>
      <c r="AN37" s="42">
        <v>5.36</v>
      </c>
      <c r="AO37" s="22">
        <v>5.94</v>
      </c>
      <c r="AP37" s="43">
        <f t="shared" si="3"/>
        <v>-0.58000000000000007</v>
      </c>
      <c r="AQ37" s="16" t="s">
        <v>36</v>
      </c>
      <c r="AR37" s="17">
        <v>6135</v>
      </c>
      <c r="AS37" s="18">
        <v>6654</v>
      </c>
      <c r="AT37" s="19">
        <f t="shared" si="4"/>
        <v>-7.799819657348964</v>
      </c>
    </row>
    <row r="38" spans="2:46">
      <c r="B38" s="15">
        <v>31</v>
      </c>
      <c r="C38" s="23" t="s">
        <v>43</v>
      </c>
      <c r="D38" s="21">
        <v>111651</v>
      </c>
      <c r="E38" s="21">
        <v>117519</v>
      </c>
      <c r="F38" s="19">
        <f>(D38-E38)/E38*100</f>
        <v>-4.993235136446021</v>
      </c>
      <c r="G38" s="18">
        <v>3437</v>
      </c>
      <c r="H38" s="18">
        <v>3894</v>
      </c>
      <c r="I38" s="19">
        <f>(G38-H38)/H38*100</f>
        <v>-11.736004108885464</v>
      </c>
      <c r="J38" s="20">
        <v>2.9</v>
      </c>
      <c r="K38" s="20">
        <v>3.2</v>
      </c>
      <c r="L38" s="19">
        <f>J38-K38</f>
        <v>-0.30000000000000027</v>
      </c>
      <c r="M38" s="39"/>
      <c r="N38" s="15">
        <v>31</v>
      </c>
      <c r="O38" s="16" t="s">
        <v>37</v>
      </c>
      <c r="P38" s="17">
        <v>6009</v>
      </c>
      <c r="Q38" s="18">
        <v>4308</v>
      </c>
      <c r="R38" s="19">
        <f>(P38-Q38)/Q38*100</f>
        <v>39.484679665738156</v>
      </c>
      <c r="S38" s="22">
        <v>22.22</v>
      </c>
      <c r="T38" s="22">
        <v>18.93</v>
      </c>
      <c r="U38" s="19">
        <f>S38-T38</f>
        <v>3.2899999999999991</v>
      </c>
      <c r="V38" s="21">
        <v>27041</v>
      </c>
      <c r="W38" s="21">
        <v>22752</v>
      </c>
      <c r="X38" s="19">
        <f>(V38-W38)/W38*100</f>
        <v>18.851090014064699</v>
      </c>
      <c r="Y38" s="40"/>
      <c r="Z38" s="15">
        <v>31</v>
      </c>
      <c r="AA38" s="16" t="s">
        <v>22</v>
      </c>
      <c r="AB38" s="44">
        <v>5.3</v>
      </c>
      <c r="AC38" s="20">
        <v>4.5999999999999996</v>
      </c>
      <c r="AD38" s="19">
        <f t="shared" si="0"/>
        <v>0.70000000000000018</v>
      </c>
      <c r="AE38" s="18">
        <v>18910</v>
      </c>
      <c r="AF38" s="18">
        <v>15856</v>
      </c>
      <c r="AG38" s="19">
        <f t="shared" si="1"/>
        <v>19.26084762865792</v>
      </c>
      <c r="AH38" s="21">
        <v>358476</v>
      </c>
      <c r="AI38" s="21">
        <v>348310</v>
      </c>
      <c r="AJ38" s="19">
        <f t="shared" si="2"/>
        <v>2.9186644081421722</v>
      </c>
      <c r="AK38" s="39"/>
      <c r="AL38" s="15">
        <v>31</v>
      </c>
      <c r="AM38" s="16" t="s">
        <v>22</v>
      </c>
      <c r="AN38" s="44">
        <v>5.3</v>
      </c>
      <c r="AO38" s="20">
        <v>4.5999999999999996</v>
      </c>
      <c r="AP38" s="43">
        <f t="shared" si="3"/>
        <v>0.70000000000000018</v>
      </c>
      <c r="AQ38" s="16" t="s">
        <v>37</v>
      </c>
      <c r="AR38" s="17">
        <v>6009</v>
      </c>
      <c r="AS38" s="18">
        <v>4308</v>
      </c>
      <c r="AT38" s="19">
        <f t="shared" si="4"/>
        <v>39.484679665738156</v>
      </c>
    </row>
    <row r="39" spans="2:46">
      <c r="B39" s="15">
        <v>32</v>
      </c>
      <c r="C39" s="16" t="s">
        <v>59</v>
      </c>
      <c r="D39" s="21">
        <v>106130</v>
      </c>
      <c r="E39" s="21">
        <v>96103</v>
      </c>
      <c r="F39" s="19">
        <f>(D39-E39)/E39*100</f>
        <v>10.433597286244966</v>
      </c>
      <c r="G39" s="18">
        <v>429</v>
      </c>
      <c r="H39" s="18">
        <v>565</v>
      </c>
      <c r="I39" s="19">
        <f>(G39-H39)/H39*100</f>
        <v>-24.070796460176989</v>
      </c>
      <c r="J39" s="22">
        <v>0.4</v>
      </c>
      <c r="K39" s="22">
        <v>0.59</v>
      </c>
      <c r="L39" s="19">
        <f>J39-K39</f>
        <v>-0.18999999999999995</v>
      </c>
      <c r="M39" s="39"/>
      <c r="N39" s="15">
        <v>32</v>
      </c>
      <c r="O39" s="16" t="s">
        <v>38</v>
      </c>
      <c r="P39" s="17">
        <v>5794</v>
      </c>
      <c r="Q39" s="18">
        <v>4760</v>
      </c>
      <c r="R39" s="19">
        <f>(P39-Q39)/Q39*100</f>
        <v>21.722689075630253</v>
      </c>
      <c r="S39" s="22">
        <v>13.99</v>
      </c>
      <c r="T39" s="22">
        <v>13.34</v>
      </c>
      <c r="U39" s="19">
        <f>S39-T39</f>
        <v>0.65000000000000036</v>
      </c>
      <c r="V39" s="21">
        <v>41414</v>
      </c>
      <c r="W39" s="21">
        <v>35691</v>
      </c>
      <c r="X39" s="19">
        <f>(V39-W39)/W39*100</f>
        <v>16.034854725280884</v>
      </c>
      <c r="Y39" s="40"/>
      <c r="Z39" s="15">
        <v>32</v>
      </c>
      <c r="AA39" s="16" t="s">
        <v>50</v>
      </c>
      <c r="AB39" s="42">
        <v>5.07</v>
      </c>
      <c r="AC39" s="22">
        <v>5.42</v>
      </c>
      <c r="AD39" s="19">
        <f t="shared" si="0"/>
        <v>-0.34999999999999964</v>
      </c>
      <c r="AE39" s="18">
        <v>2405</v>
      </c>
      <c r="AF39" s="18">
        <v>2463</v>
      </c>
      <c r="AG39" s="19">
        <f t="shared" si="1"/>
        <v>-2.3548518067397484</v>
      </c>
      <c r="AH39" s="21">
        <v>47390</v>
      </c>
      <c r="AI39" s="21">
        <v>45392</v>
      </c>
      <c r="AJ39" s="19">
        <f t="shared" si="2"/>
        <v>4.4016566795911167</v>
      </c>
      <c r="AK39" s="39"/>
      <c r="AL39" s="15">
        <v>32</v>
      </c>
      <c r="AM39" s="16" t="s">
        <v>50</v>
      </c>
      <c r="AN39" s="42">
        <v>5.07</v>
      </c>
      <c r="AO39" s="22">
        <v>5.42</v>
      </c>
      <c r="AP39" s="43">
        <f t="shared" si="3"/>
        <v>-0.34999999999999964</v>
      </c>
      <c r="AQ39" s="16" t="s">
        <v>38</v>
      </c>
      <c r="AR39" s="17">
        <v>5794</v>
      </c>
      <c r="AS39" s="18">
        <v>4760</v>
      </c>
      <c r="AT39" s="19">
        <f t="shared" si="4"/>
        <v>21.722689075630253</v>
      </c>
    </row>
    <row r="40" spans="2:46">
      <c r="B40" s="15">
        <v>33</v>
      </c>
      <c r="C40" s="16" t="s">
        <v>33</v>
      </c>
      <c r="D40" s="21">
        <v>100514</v>
      </c>
      <c r="E40" s="21">
        <v>91518</v>
      </c>
      <c r="F40" s="19">
        <f>(D40-E40)/E40*100</f>
        <v>9.8297602657400738</v>
      </c>
      <c r="G40" s="18">
        <v>6381</v>
      </c>
      <c r="H40" s="18">
        <v>2000</v>
      </c>
      <c r="I40" s="19">
        <f>(G40-H40)/H40*100</f>
        <v>219.05</v>
      </c>
      <c r="J40" s="22">
        <v>4.83</v>
      </c>
      <c r="K40" s="22">
        <v>1.68</v>
      </c>
      <c r="L40" s="19">
        <f>J40-K40</f>
        <v>3.1500000000000004</v>
      </c>
      <c r="M40" s="39"/>
      <c r="N40" s="15">
        <v>33</v>
      </c>
      <c r="O40" s="16" t="s">
        <v>39</v>
      </c>
      <c r="P40" s="17">
        <v>5521</v>
      </c>
      <c r="Q40" s="18">
        <v>5990</v>
      </c>
      <c r="R40" s="19">
        <f>(P40-Q40)/Q40*100</f>
        <v>-7.8297161936560933</v>
      </c>
      <c r="S40" s="20">
        <v>3.8</v>
      </c>
      <c r="T40" s="20">
        <v>5</v>
      </c>
      <c r="U40" s="19">
        <f>S40-T40</f>
        <v>-1.2000000000000002</v>
      </c>
      <c r="V40" s="21">
        <v>145397</v>
      </c>
      <c r="W40" s="21">
        <v>108611</v>
      </c>
      <c r="X40" s="19">
        <f>(V40-W40)/W40*100</f>
        <v>33.869497564703394</v>
      </c>
      <c r="Y40" s="40"/>
      <c r="Z40" s="15">
        <v>33</v>
      </c>
      <c r="AA40" s="16" t="s">
        <v>33</v>
      </c>
      <c r="AB40" s="42">
        <v>4.83</v>
      </c>
      <c r="AC40" s="22">
        <v>1.68</v>
      </c>
      <c r="AD40" s="19">
        <f t="shared" si="0"/>
        <v>3.1500000000000004</v>
      </c>
      <c r="AE40" s="18">
        <v>6381</v>
      </c>
      <c r="AF40" s="18">
        <v>2000</v>
      </c>
      <c r="AG40" s="19">
        <f t="shared" si="1"/>
        <v>219.05</v>
      </c>
      <c r="AH40" s="21">
        <v>100514</v>
      </c>
      <c r="AI40" s="21">
        <v>91518</v>
      </c>
      <c r="AJ40" s="19">
        <f t="shared" si="2"/>
        <v>9.8297602657400738</v>
      </c>
      <c r="AK40" s="39"/>
      <c r="AL40" s="15">
        <v>33</v>
      </c>
      <c r="AM40" s="16" t="s">
        <v>33</v>
      </c>
      <c r="AN40" s="42">
        <v>4.83</v>
      </c>
      <c r="AO40" s="22">
        <v>1.68</v>
      </c>
      <c r="AP40" s="43">
        <f t="shared" si="3"/>
        <v>3.1500000000000004</v>
      </c>
      <c r="AQ40" s="16" t="s">
        <v>39</v>
      </c>
      <c r="AR40" s="17">
        <v>5521</v>
      </c>
      <c r="AS40" s="18">
        <v>5990</v>
      </c>
      <c r="AT40" s="19">
        <f t="shared" si="4"/>
        <v>-7.8297161936560933</v>
      </c>
    </row>
    <row r="41" spans="2:46">
      <c r="B41" s="15">
        <v>34</v>
      </c>
      <c r="C41" s="16" t="s">
        <v>44</v>
      </c>
      <c r="D41" s="21">
        <v>90230</v>
      </c>
      <c r="E41" s="21">
        <v>71940</v>
      </c>
      <c r="F41" s="19">
        <f>(D41-E41)/E41*100</f>
        <v>25.423964414790102</v>
      </c>
      <c r="G41" s="18">
        <v>3391</v>
      </c>
      <c r="H41" s="18">
        <v>2677</v>
      </c>
      <c r="I41" s="19">
        <f>(G41-H41)/H41*100</f>
        <v>26.671647366454987</v>
      </c>
      <c r="J41" s="22">
        <v>3.76</v>
      </c>
      <c r="K41" s="22">
        <v>3.72</v>
      </c>
      <c r="L41" s="19">
        <f>J41-K41</f>
        <v>3.9999999999999591E-2</v>
      </c>
      <c r="M41" s="39"/>
      <c r="N41" s="15">
        <v>34</v>
      </c>
      <c r="O41" s="16" t="s">
        <v>40</v>
      </c>
      <c r="P41" s="17">
        <v>5155</v>
      </c>
      <c r="Q41" s="18">
        <v>4770</v>
      </c>
      <c r="R41" s="19">
        <f>(P41-Q41)/Q41*100</f>
        <v>8.0712788259958081</v>
      </c>
      <c r="S41" s="20">
        <v>3.4</v>
      </c>
      <c r="T41" s="20">
        <v>3.1</v>
      </c>
      <c r="U41" s="19">
        <f>S41-T41</f>
        <v>0.29999999999999982</v>
      </c>
      <c r="V41" s="21">
        <v>149325</v>
      </c>
      <c r="W41" s="21">
        <v>152237</v>
      </c>
      <c r="X41" s="19">
        <f>(V41-W41)/W41*100</f>
        <v>-1.9128070048674106</v>
      </c>
      <c r="Y41" s="40"/>
      <c r="Z41" s="15">
        <v>34</v>
      </c>
      <c r="AA41" s="16" t="s">
        <v>42</v>
      </c>
      <c r="AB41" s="42">
        <v>4.8</v>
      </c>
      <c r="AC41" s="22">
        <v>3.15</v>
      </c>
      <c r="AD41" s="19">
        <f t="shared" si="0"/>
        <v>1.65</v>
      </c>
      <c r="AE41" s="18">
        <v>4744</v>
      </c>
      <c r="AF41" s="18">
        <v>3354</v>
      </c>
      <c r="AG41" s="19">
        <f t="shared" si="1"/>
        <v>41.443053070960048</v>
      </c>
      <c r="AH41" s="21">
        <v>59878</v>
      </c>
      <c r="AI41" s="21">
        <v>52243</v>
      </c>
      <c r="AJ41" s="19">
        <f t="shared" si="2"/>
        <v>14.61439810118102</v>
      </c>
      <c r="AK41" s="39"/>
      <c r="AL41" s="15">
        <v>34</v>
      </c>
      <c r="AM41" s="16" t="s">
        <v>42</v>
      </c>
      <c r="AN41" s="42">
        <v>4.8</v>
      </c>
      <c r="AO41" s="22">
        <v>3.15</v>
      </c>
      <c r="AP41" s="43">
        <f t="shared" si="3"/>
        <v>1.65</v>
      </c>
      <c r="AQ41" s="16" t="s">
        <v>40</v>
      </c>
      <c r="AR41" s="17">
        <v>5155</v>
      </c>
      <c r="AS41" s="18">
        <v>4770</v>
      </c>
      <c r="AT41" s="19">
        <f t="shared" si="4"/>
        <v>8.0712788259958081</v>
      </c>
    </row>
    <row r="42" spans="2:46">
      <c r="B42" s="15">
        <v>35</v>
      </c>
      <c r="C42" s="16" t="s">
        <v>55</v>
      </c>
      <c r="D42" s="21">
        <v>87448</v>
      </c>
      <c r="E42" s="21">
        <v>84652</v>
      </c>
      <c r="F42" s="19">
        <f>(D42-E42)/E42*100</f>
        <v>3.3029343665831878</v>
      </c>
      <c r="G42" s="18">
        <v>1119</v>
      </c>
      <c r="H42" s="18">
        <v>2789</v>
      </c>
      <c r="I42" s="19">
        <f>(G42-H42)/H42*100</f>
        <v>-59.878092506274648</v>
      </c>
      <c r="J42" s="20">
        <v>1.28</v>
      </c>
      <c r="K42" s="20">
        <v>3.3</v>
      </c>
      <c r="L42" s="19">
        <f>J42-K42</f>
        <v>-2.0199999999999996</v>
      </c>
      <c r="M42" s="39"/>
      <c r="N42" s="15">
        <v>35</v>
      </c>
      <c r="O42" s="16" t="s">
        <v>41</v>
      </c>
      <c r="P42" s="17">
        <v>4898</v>
      </c>
      <c r="Q42" s="18">
        <v>4494</v>
      </c>
      <c r="R42" s="19">
        <f>(P42-Q42)/Q42*100</f>
        <v>8.9897641299510465</v>
      </c>
      <c r="S42" s="22">
        <v>7.87</v>
      </c>
      <c r="T42" s="22">
        <v>8.1</v>
      </c>
      <c r="U42" s="19">
        <f>S42-T42</f>
        <v>-0.22999999999999954</v>
      </c>
      <c r="V42" s="21">
        <v>59658</v>
      </c>
      <c r="W42" s="21">
        <v>56776</v>
      </c>
      <c r="X42" s="19">
        <f>(V42-W42)/W42*100</f>
        <v>5.0760884880935606</v>
      </c>
      <c r="Y42" s="40"/>
      <c r="Z42" s="15">
        <v>35</v>
      </c>
      <c r="AA42" s="23" t="s">
        <v>31</v>
      </c>
      <c r="AB42" s="42">
        <v>4.3600000000000003</v>
      </c>
      <c r="AC42" s="22">
        <v>3.16</v>
      </c>
      <c r="AD42" s="19">
        <f t="shared" si="0"/>
        <v>1.2000000000000002</v>
      </c>
      <c r="AE42" s="18">
        <v>7757</v>
      </c>
      <c r="AF42" s="18">
        <v>5357</v>
      </c>
      <c r="AG42" s="19">
        <f t="shared" si="1"/>
        <v>44.801194698525293</v>
      </c>
      <c r="AH42" s="21">
        <v>178032</v>
      </c>
      <c r="AI42" s="21">
        <v>169781</v>
      </c>
      <c r="AJ42" s="19">
        <f t="shared" si="2"/>
        <v>4.8597899647192557</v>
      </c>
      <c r="AK42" s="39"/>
      <c r="AL42" s="15">
        <v>35</v>
      </c>
      <c r="AM42" s="23" t="s">
        <v>31</v>
      </c>
      <c r="AN42" s="42">
        <v>4.3600000000000003</v>
      </c>
      <c r="AO42" s="22">
        <v>3.16</v>
      </c>
      <c r="AP42" s="43">
        <f t="shared" si="3"/>
        <v>1.2000000000000002</v>
      </c>
      <c r="AQ42" s="16" t="s">
        <v>41</v>
      </c>
      <c r="AR42" s="17">
        <v>4898</v>
      </c>
      <c r="AS42" s="18">
        <v>4494</v>
      </c>
      <c r="AT42" s="19">
        <f t="shared" si="4"/>
        <v>8.9897641299510465</v>
      </c>
    </row>
    <row r="43" spans="2:46">
      <c r="B43" s="15">
        <v>36</v>
      </c>
      <c r="C43" s="16" t="s">
        <v>32</v>
      </c>
      <c r="D43" s="21">
        <v>80022</v>
      </c>
      <c r="E43" s="21">
        <v>80877</v>
      </c>
      <c r="F43" s="19">
        <f>(D43-E43)/E43*100</f>
        <v>-1.0571608739196559</v>
      </c>
      <c r="G43" s="18">
        <v>7429</v>
      </c>
      <c r="H43" s="18">
        <v>10114</v>
      </c>
      <c r="I43" s="19">
        <f>(G43-H43)/H43*100</f>
        <v>-26.547360094917938</v>
      </c>
      <c r="J43" s="20">
        <v>9.19</v>
      </c>
      <c r="K43" s="20">
        <v>12.51</v>
      </c>
      <c r="L43" s="19">
        <f>J43-K43</f>
        <v>-3.3200000000000003</v>
      </c>
      <c r="M43" s="39"/>
      <c r="N43" s="15">
        <v>36</v>
      </c>
      <c r="O43" s="16" t="s">
        <v>42</v>
      </c>
      <c r="P43" s="17">
        <v>4744</v>
      </c>
      <c r="Q43" s="18">
        <v>3354</v>
      </c>
      <c r="R43" s="19">
        <f>(P43-Q43)/Q43*100</f>
        <v>41.443053070960048</v>
      </c>
      <c r="S43" s="22">
        <v>4.8</v>
      </c>
      <c r="T43" s="22">
        <v>3.15</v>
      </c>
      <c r="U43" s="19">
        <f>S43-T43</f>
        <v>1.65</v>
      </c>
      <c r="V43" s="21">
        <v>59878</v>
      </c>
      <c r="W43" s="21">
        <v>52243</v>
      </c>
      <c r="X43" s="19">
        <f>(V43-W43)/W43*100</f>
        <v>14.61439810118102</v>
      </c>
      <c r="Y43" s="40"/>
      <c r="Z43" s="15">
        <v>36</v>
      </c>
      <c r="AA43" s="16" t="s">
        <v>29</v>
      </c>
      <c r="AB43" s="44">
        <v>3.9</v>
      </c>
      <c r="AC43" s="20">
        <v>4.3</v>
      </c>
      <c r="AD43" s="19">
        <f t="shared" si="0"/>
        <v>-0.39999999999999991</v>
      </c>
      <c r="AE43" s="18">
        <v>10099</v>
      </c>
      <c r="AF43" s="18">
        <v>9621</v>
      </c>
      <c r="AG43" s="19">
        <f t="shared" si="1"/>
        <v>4.9682985136680182</v>
      </c>
      <c r="AH43" s="21">
        <v>256505</v>
      </c>
      <c r="AI43" s="21">
        <v>222770</v>
      </c>
      <c r="AJ43" s="19">
        <f t="shared" si="2"/>
        <v>15.1434214660861</v>
      </c>
      <c r="AK43" s="39"/>
      <c r="AL43" s="15">
        <v>36</v>
      </c>
      <c r="AM43" s="16" t="s">
        <v>29</v>
      </c>
      <c r="AN43" s="44">
        <v>3.9</v>
      </c>
      <c r="AO43" s="20">
        <v>4.3</v>
      </c>
      <c r="AP43" s="43">
        <f t="shared" si="3"/>
        <v>-0.39999999999999991</v>
      </c>
      <c r="AQ43" s="16" t="s">
        <v>42</v>
      </c>
      <c r="AR43" s="17">
        <v>4744</v>
      </c>
      <c r="AS43" s="18">
        <v>3354</v>
      </c>
      <c r="AT43" s="19">
        <f t="shared" si="4"/>
        <v>41.443053070960048</v>
      </c>
    </row>
    <row r="44" spans="2:46">
      <c r="B44" s="15">
        <v>37</v>
      </c>
      <c r="C44" s="16" t="s">
        <v>48</v>
      </c>
      <c r="D44" s="21">
        <v>74660</v>
      </c>
      <c r="E44" s="21">
        <v>73157</v>
      </c>
      <c r="F44" s="19">
        <f>(D44-E44)/E44*100</f>
        <v>2.0544855584564701</v>
      </c>
      <c r="G44" s="18">
        <v>2481</v>
      </c>
      <c r="H44" s="18">
        <v>2478</v>
      </c>
      <c r="I44" s="19">
        <f>(G44-H44)/H44*100</f>
        <v>0.12106537530266344</v>
      </c>
      <c r="J44" s="20">
        <v>3.3</v>
      </c>
      <c r="K44" s="20">
        <v>3.3</v>
      </c>
      <c r="L44" s="19">
        <f>J44-K44</f>
        <v>0</v>
      </c>
      <c r="M44" s="39"/>
      <c r="N44" s="15">
        <v>37</v>
      </c>
      <c r="O44" s="23" t="s">
        <v>43</v>
      </c>
      <c r="P44" s="17">
        <v>3437</v>
      </c>
      <c r="Q44" s="18">
        <v>3894</v>
      </c>
      <c r="R44" s="19">
        <f>(P44-Q44)/Q44*100</f>
        <v>-11.736004108885464</v>
      </c>
      <c r="S44" s="20">
        <v>2.9</v>
      </c>
      <c r="T44" s="20">
        <v>3.2</v>
      </c>
      <c r="U44" s="19">
        <f>S44-T44</f>
        <v>-0.30000000000000027</v>
      </c>
      <c r="V44" s="21">
        <v>111651</v>
      </c>
      <c r="W44" s="21">
        <v>117519</v>
      </c>
      <c r="X44" s="19">
        <f>(V44-W44)/W44*100</f>
        <v>-4.993235136446021</v>
      </c>
      <c r="Y44" s="40"/>
      <c r="Z44" s="15">
        <v>37</v>
      </c>
      <c r="AA44" s="16" t="s">
        <v>39</v>
      </c>
      <c r="AB44" s="44">
        <v>3.8</v>
      </c>
      <c r="AC44" s="20">
        <v>5</v>
      </c>
      <c r="AD44" s="19">
        <f t="shared" si="0"/>
        <v>-1.2000000000000002</v>
      </c>
      <c r="AE44" s="18">
        <v>5521</v>
      </c>
      <c r="AF44" s="18">
        <v>5990</v>
      </c>
      <c r="AG44" s="19">
        <f t="shared" si="1"/>
        <v>-7.8297161936560933</v>
      </c>
      <c r="AH44" s="21">
        <v>145397</v>
      </c>
      <c r="AI44" s="21">
        <v>108611</v>
      </c>
      <c r="AJ44" s="19">
        <f t="shared" si="2"/>
        <v>33.869497564703394</v>
      </c>
      <c r="AK44" s="39"/>
      <c r="AL44" s="15">
        <v>37</v>
      </c>
      <c r="AM44" s="16" t="s">
        <v>39</v>
      </c>
      <c r="AN44" s="44">
        <v>3.8</v>
      </c>
      <c r="AO44" s="20">
        <v>5</v>
      </c>
      <c r="AP44" s="43">
        <f t="shared" si="3"/>
        <v>-1.2000000000000002</v>
      </c>
      <c r="AQ44" s="23" t="s">
        <v>43</v>
      </c>
      <c r="AR44" s="17">
        <v>3437</v>
      </c>
      <c r="AS44" s="18">
        <v>3894</v>
      </c>
      <c r="AT44" s="19">
        <f t="shared" si="4"/>
        <v>-11.736004108885464</v>
      </c>
    </row>
    <row r="45" spans="2:46">
      <c r="B45" s="15">
        <v>38</v>
      </c>
      <c r="C45" s="16" t="s">
        <v>17</v>
      </c>
      <c r="D45" s="21">
        <v>72578</v>
      </c>
      <c r="E45" s="21">
        <v>64708</v>
      </c>
      <c r="F45" s="19">
        <f>(D45-E45)/E45*100</f>
        <v>12.16232923286147</v>
      </c>
      <c r="G45" s="18">
        <v>27303</v>
      </c>
      <c r="H45" s="18">
        <v>11975</v>
      </c>
      <c r="I45" s="19">
        <f>(G45-H45)/H45*100</f>
        <v>128</v>
      </c>
      <c r="J45" s="22">
        <v>36.53</v>
      </c>
      <c r="K45" s="22">
        <v>17.940000000000001</v>
      </c>
      <c r="L45" s="19">
        <f>J45-K45</f>
        <v>18.59</v>
      </c>
      <c r="M45" s="39"/>
      <c r="N45" s="15">
        <v>38</v>
      </c>
      <c r="O45" s="16" t="s">
        <v>44</v>
      </c>
      <c r="P45" s="17">
        <v>3391</v>
      </c>
      <c r="Q45" s="18">
        <v>2677</v>
      </c>
      <c r="R45" s="19">
        <f>(P45-Q45)/Q45*100</f>
        <v>26.671647366454987</v>
      </c>
      <c r="S45" s="22">
        <v>3.76</v>
      </c>
      <c r="T45" s="22">
        <v>3.72</v>
      </c>
      <c r="U45" s="19">
        <f>S45-T45</f>
        <v>3.9999999999999591E-2</v>
      </c>
      <c r="V45" s="21">
        <v>90230</v>
      </c>
      <c r="W45" s="21">
        <v>71940</v>
      </c>
      <c r="X45" s="19">
        <f>(V45-W45)/W45*100</f>
        <v>25.423964414790102</v>
      </c>
      <c r="Y45" s="40"/>
      <c r="Z45" s="15">
        <v>38</v>
      </c>
      <c r="AA45" s="16" t="s">
        <v>44</v>
      </c>
      <c r="AB45" s="42">
        <v>3.76</v>
      </c>
      <c r="AC45" s="22">
        <v>3.72</v>
      </c>
      <c r="AD45" s="19">
        <f t="shared" si="0"/>
        <v>3.9999999999999591E-2</v>
      </c>
      <c r="AE45" s="18">
        <v>3391</v>
      </c>
      <c r="AF45" s="18">
        <v>2677</v>
      </c>
      <c r="AG45" s="19">
        <f t="shared" si="1"/>
        <v>26.671647366454987</v>
      </c>
      <c r="AH45" s="21">
        <v>90230</v>
      </c>
      <c r="AI45" s="21">
        <v>71940</v>
      </c>
      <c r="AJ45" s="19">
        <f t="shared" si="2"/>
        <v>25.423964414790102</v>
      </c>
      <c r="AK45" s="39"/>
      <c r="AL45" s="15">
        <v>38</v>
      </c>
      <c r="AM45" s="16" t="s">
        <v>44</v>
      </c>
      <c r="AN45" s="42">
        <v>3.76</v>
      </c>
      <c r="AO45" s="22">
        <v>3.72</v>
      </c>
      <c r="AP45" s="43">
        <f t="shared" si="3"/>
        <v>3.9999999999999591E-2</v>
      </c>
      <c r="AQ45" s="16" t="s">
        <v>44</v>
      </c>
      <c r="AR45" s="17">
        <v>3391</v>
      </c>
      <c r="AS45" s="18">
        <v>2677</v>
      </c>
      <c r="AT45" s="19">
        <f t="shared" si="4"/>
        <v>26.671647366454987</v>
      </c>
    </row>
    <row r="46" spans="2:46">
      <c r="B46" s="15">
        <v>39</v>
      </c>
      <c r="C46" s="16" t="s">
        <v>35</v>
      </c>
      <c r="D46" s="21">
        <v>72190</v>
      </c>
      <c r="E46" s="21">
        <v>67700</v>
      </c>
      <c r="F46" s="19">
        <f>(D46-E46)/E46*100</f>
        <v>6.6322008862629245</v>
      </c>
      <c r="G46" s="18">
        <v>6169</v>
      </c>
      <c r="H46" s="18">
        <v>7094</v>
      </c>
      <c r="I46" s="19">
        <f>(G46-H46)/H46*100</f>
        <v>-13.039188046236255</v>
      </c>
      <c r="J46" s="22">
        <v>8.5500000000000007</v>
      </c>
      <c r="K46" s="22">
        <v>10.48</v>
      </c>
      <c r="L46" s="19">
        <f>J46-K46</f>
        <v>-1.9299999999999997</v>
      </c>
      <c r="M46" s="39"/>
      <c r="N46" s="15">
        <v>39</v>
      </c>
      <c r="O46" s="16" t="s">
        <v>45</v>
      </c>
      <c r="P46" s="17">
        <v>3002</v>
      </c>
      <c r="Q46" s="18">
        <v>1006</v>
      </c>
      <c r="R46" s="19">
        <f>(P46-Q46)/Q46*100</f>
        <v>198.40954274353876</v>
      </c>
      <c r="S46" s="20">
        <v>7.12</v>
      </c>
      <c r="T46" s="20">
        <v>3.32</v>
      </c>
      <c r="U46" s="19">
        <f>S46-T46</f>
        <v>3.8000000000000003</v>
      </c>
      <c r="V46" s="21">
        <v>33202</v>
      </c>
      <c r="W46" s="21">
        <v>30287</v>
      </c>
      <c r="X46" s="19">
        <f>(V46-W46)/W46*100</f>
        <v>9.6245914088552844</v>
      </c>
      <c r="Y46" s="40"/>
      <c r="Z46" s="15">
        <v>39</v>
      </c>
      <c r="AA46" s="16" t="s">
        <v>52</v>
      </c>
      <c r="AB46" s="42">
        <v>3.54</v>
      </c>
      <c r="AC46" s="22">
        <v>5.24</v>
      </c>
      <c r="AD46" s="19">
        <f t="shared" si="0"/>
        <v>-1.7000000000000002</v>
      </c>
      <c r="AE46" s="18">
        <v>1772</v>
      </c>
      <c r="AF46" s="18">
        <v>2258</v>
      </c>
      <c r="AG46" s="19">
        <f t="shared" si="1"/>
        <v>-21.523472099202834</v>
      </c>
      <c r="AH46" s="21">
        <v>48681</v>
      </c>
      <c r="AI46" s="21">
        <v>41647</v>
      </c>
      <c r="AJ46" s="19">
        <f t="shared" si="2"/>
        <v>16.889571877926382</v>
      </c>
      <c r="AK46" s="39"/>
      <c r="AL46" s="15">
        <v>39</v>
      </c>
      <c r="AM46" s="16" t="s">
        <v>52</v>
      </c>
      <c r="AN46" s="42">
        <v>3.54</v>
      </c>
      <c r="AO46" s="22">
        <v>5.24</v>
      </c>
      <c r="AP46" s="43">
        <f t="shared" si="3"/>
        <v>-1.7000000000000002</v>
      </c>
      <c r="AQ46" s="16" t="s">
        <v>45</v>
      </c>
      <c r="AR46" s="17">
        <v>3002</v>
      </c>
      <c r="AS46" s="18">
        <v>1006</v>
      </c>
      <c r="AT46" s="19">
        <f t="shared" si="4"/>
        <v>198.40954274353876</v>
      </c>
    </row>
    <row r="47" spans="2:46">
      <c r="B47" s="15">
        <v>40</v>
      </c>
      <c r="C47" s="16" t="s">
        <v>54</v>
      </c>
      <c r="D47" s="21">
        <v>71138</v>
      </c>
      <c r="E47" s="21">
        <v>59892</v>
      </c>
      <c r="F47" s="19">
        <f>(D47-E47)/E47*100</f>
        <v>18.777132171241568</v>
      </c>
      <c r="G47" s="18">
        <v>1168</v>
      </c>
      <c r="H47" s="18">
        <v>1066</v>
      </c>
      <c r="I47" s="19">
        <f>(G47-H47)/H47*100</f>
        <v>9.568480300187618</v>
      </c>
      <c r="J47" s="22">
        <v>1.64</v>
      </c>
      <c r="K47" s="22">
        <v>1.73</v>
      </c>
      <c r="L47" s="19">
        <f>J47-K47</f>
        <v>-9.000000000000008E-2</v>
      </c>
      <c r="M47" s="39"/>
      <c r="N47" s="15">
        <v>40</v>
      </c>
      <c r="O47" s="16" t="s">
        <v>46</v>
      </c>
      <c r="P47" s="17">
        <v>2528</v>
      </c>
      <c r="Q47" s="18">
        <v>2214</v>
      </c>
      <c r="R47" s="19">
        <f>(P47-Q47)/Q47*100</f>
        <v>14.182475158084914</v>
      </c>
      <c r="S47" s="20">
        <v>5.7</v>
      </c>
      <c r="T47" s="20">
        <v>4.5999999999999996</v>
      </c>
      <c r="U47" s="19">
        <f>S47-T47</f>
        <v>1.1000000000000005</v>
      </c>
      <c r="V47" s="21">
        <v>44702</v>
      </c>
      <c r="W47" s="21">
        <v>48160</v>
      </c>
      <c r="X47" s="19">
        <f>(V47-W47)/W47*100</f>
        <v>-7.1802325581395348</v>
      </c>
      <c r="Y47" s="40"/>
      <c r="Z47" s="15">
        <v>40</v>
      </c>
      <c r="AA47" s="23" t="s">
        <v>30</v>
      </c>
      <c r="AB47" s="44">
        <v>3.5</v>
      </c>
      <c r="AC47" s="20">
        <v>2.7</v>
      </c>
      <c r="AD47" s="19">
        <f t="shared" si="0"/>
        <v>0.79999999999999982</v>
      </c>
      <c r="AE47" s="18">
        <v>10061</v>
      </c>
      <c r="AF47" s="18">
        <v>1712</v>
      </c>
      <c r="AG47" s="19">
        <f t="shared" si="1"/>
        <v>487.67523364485987</v>
      </c>
      <c r="AH47" s="21">
        <v>165836</v>
      </c>
      <c r="AI47" s="21">
        <v>65261</v>
      </c>
      <c r="AJ47" s="19">
        <f t="shared" si="2"/>
        <v>154.11195047578187</v>
      </c>
      <c r="AK47" s="39"/>
      <c r="AL47" s="15">
        <v>40</v>
      </c>
      <c r="AM47" s="23" t="s">
        <v>30</v>
      </c>
      <c r="AN47" s="44">
        <v>3.5</v>
      </c>
      <c r="AO47" s="20">
        <v>2.7</v>
      </c>
      <c r="AP47" s="43">
        <f t="shared" si="3"/>
        <v>0.79999999999999982</v>
      </c>
      <c r="AQ47" s="16" t="s">
        <v>46</v>
      </c>
      <c r="AR47" s="17">
        <v>2528</v>
      </c>
      <c r="AS47" s="18">
        <v>2214</v>
      </c>
      <c r="AT47" s="19">
        <f t="shared" si="4"/>
        <v>14.182475158084914</v>
      </c>
    </row>
    <row r="48" spans="2:46">
      <c r="B48" s="15">
        <v>41</v>
      </c>
      <c r="C48" s="16" t="s">
        <v>53</v>
      </c>
      <c r="D48" s="21">
        <v>61745</v>
      </c>
      <c r="E48" s="21">
        <v>62828</v>
      </c>
      <c r="F48" s="19">
        <f>(D48-E48)/E48*100</f>
        <v>-1.7237537403705354</v>
      </c>
      <c r="G48" s="18">
        <v>1357</v>
      </c>
      <c r="H48" s="18">
        <v>1212</v>
      </c>
      <c r="I48" s="19">
        <f>(G48-H48)/H48*100</f>
        <v>11.963696369636963</v>
      </c>
      <c r="J48" s="20">
        <v>2.2000000000000002</v>
      </c>
      <c r="K48" s="20">
        <v>1.9</v>
      </c>
      <c r="L48" s="19">
        <f>J48-K48</f>
        <v>0.30000000000000027</v>
      </c>
      <c r="M48" s="39"/>
      <c r="N48" s="15">
        <v>41</v>
      </c>
      <c r="O48" s="16" t="s">
        <v>47</v>
      </c>
      <c r="P48" s="17">
        <v>2505</v>
      </c>
      <c r="Q48" s="18">
        <v>4175</v>
      </c>
      <c r="R48" s="19">
        <f>(P48-Q48)/Q48*100</f>
        <v>-40</v>
      </c>
      <c r="S48" s="20">
        <v>5.6</v>
      </c>
      <c r="T48" s="20">
        <v>9.5</v>
      </c>
      <c r="U48" s="19">
        <f>S48-T48</f>
        <v>-3.9000000000000004</v>
      </c>
      <c r="V48" s="21">
        <v>44730</v>
      </c>
      <c r="W48" s="21">
        <v>43815</v>
      </c>
      <c r="X48" s="19">
        <f>(V48-W48)/W48*100</f>
        <v>2.0883259157822662</v>
      </c>
      <c r="Y48" s="40"/>
      <c r="Z48" s="15">
        <v>41</v>
      </c>
      <c r="AA48" s="16" t="s">
        <v>19</v>
      </c>
      <c r="AB48" s="42">
        <v>3.41</v>
      </c>
      <c r="AC48" s="22">
        <v>3.27</v>
      </c>
      <c r="AD48" s="19">
        <f t="shared" si="0"/>
        <v>0.14000000000000012</v>
      </c>
      <c r="AE48" s="18">
        <v>20298</v>
      </c>
      <c r="AF48" s="18">
        <v>16766</v>
      </c>
      <c r="AG48" s="19">
        <f t="shared" si="1"/>
        <v>21.06644399379697</v>
      </c>
      <c r="AH48" s="21">
        <v>594715</v>
      </c>
      <c r="AI48" s="21">
        <v>512736</v>
      </c>
      <c r="AJ48" s="19">
        <f t="shared" si="2"/>
        <v>15.988539911377394</v>
      </c>
      <c r="AK48" s="39"/>
      <c r="AL48" s="15">
        <v>41</v>
      </c>
      <c r="AM48" s="16" t="s">
        <v>19</v>
      </c>
      <c r="AN48" s="42">
        <v>3.41</v>
      </c>
      <c r="AO48" s="22">
        <v>3.27</v>
      </c>
      <c r="AP48" s="43">
        <f t="shared" si="3"/>
        <v>0.14000000000000012</v>
      </c>
      <c r="AQ48" s="16" t="s">
        <v>47</v>
      </c>
      <c r="AR48" s="17">
        <v>2505</v>
      </c>
      <c r="AS48" s="18">
        <v>4175</v>
      </c>
      <c r="AT48" s="19">
        <f t="shared" si="4"/>
        <v>-40</v>
      </c>
    </row>
    <row r="49" spans="2:46">
      <c r="B49" s="15">
        <v>42</v>
      </c>
      <c r="C49" s="16" t="s">
        <v>58</v>
      </c>
      <c r="D49" s="21">
        <v>60405</v>
      </c>
      <c r="E49" s="21">
        <v>44203</v>
      </c>
      <c r="F49" s="19">
        <f>(D49-E49)/E49*100</f>
        <v>36.653620794968667</v>
      </c>
      <c r="G49" s="18">
        <v>590</v>
      </c>
      <c r="H49" s="18">
        <v>548</v>
      </c>
      <c r="I49" s="19">
        <f>(G49-H49)/H49*100</f>
        <v>7.664233576642336</v>
      </c>
      <c r="J49" s="20">
        <v>1</v>
      </c>
      <c r="K49" s="20">
        <v>1.2</v>
      </c>
      <c r="L49" s="19">
        <f>J49-K49</f>
        <v>-0.19999999999999996</v>
      </c>
      <c r="M49" s="39"/>
      <c r="N49" s="15">
        <v>42</v>
      </c>
      <c r="O49" s="16" t="s">
        <v>48</v>
      </c>
      <c r="P49" s="17">
        <v>2481</v>
      </c>
      <c r="Q49" s="18">
        <v>2478</v>
      </c>
      <c r="R49" s="19">
        <f>(P49-Q49)/Q49*100</f>
        <v>0.12106537530266344</v>
      </c>
      <c r="S49" s="20">
        <v>3.3</v>
      </c>
      <c r="T49" s="20">
        <v>3.3</v>
      </c>
      <c r="U49" s="19">
        <f>S49-T49</f>
        <v>0</v>
      </c>
      <c r="V49" s="21">
        <v>74660</v>
      </c>
      <c r="W49" s="21">
        <v>73157</v>
      </c>
      <c r="X49" s="19">
        <f>(V49-W49)/W49*100</f>
        <v>2.0544855584564701</v>
      </c>
      <c r="Y49" s="40"/>
      <c r="Z49" s="15">
        <v>42</v>
      </c>
      <c r="AA49" s="16" t="s">
        <v>40</v>
      </c>
      <c r="AB49" s="44">
        <v>3.4</v>
      </c>
      <c r="AC49" s="20">
        <v>3.1</v>
      </c>
      <c r="AD49" s="19">
        <f t="shared" si="0"/>
        <v>0.29999999999999982</v>
      </c>
      <c r="AE49" s="18">
        <v>5155</v>
      </c>
      <c r="AF49" s="18">
        <v>4770</v>
      </c>
      <c r="AG49" s="19">
        <f t="shared" si="1"/>
        <v>8.0712788259958081</v>
      </c>
      <c r="AH49" s="21">
        <v>149325</v>
      </c>
      <c r="AI49" s="21">
        <v>152237</v>
      </c>
      <c r="AJ49" s="19">
        <f t="shared" si="2"/>
        <v>-1.9128070048674106</v>
      </c>
      <c r="AK49" s="39"/>
      <c r="AL49" s="15">
        <v>42</v>
      </c>
      <c r="AM49" s="16" t="s">
        <v>40</v>
      </c>
      <c r="AN49" s="44">
        <v>3.4</v>
      </c>
      <c r="AO49" s="20">
        <v>3.1</v>
      </c>
      <c r="AP49" s="43">
        <f t="shared" si="3"/>
        <v>0.29999999999999982</v>
      </c>
      <c r="AQ49" s="16" t="s">
        <v>48</v>
      </c>
      <c r="AR49" s="17">
        <v>2481</v>
      </c>
      <c r="AS49" s="18">
        <v>2478</v>
      </c>
      <c r="AT49" s="19">
        <f t="shared" si="4"/>
        <v>0.12106537530266344</v>
      </c>
    </row>
    <row r="50" spans="2:46">
      <c r="B50" s="15">
        <v>43</v>
      </c>
      <c r="C50" s="16" t="s">
        <v>42</v>
      </c>
      <c r="D50" s="21">
        <v>59878</v>
      </c>
      <c r="E50" s="21">
        <v>52243</v>
      </c>
      <c r="F50" s="19">
        <f>(D50-E50)/E50*100</f>
        <v>14.61439810118102</v>
      </c>
      <c r="G50" s="18">
        <v>4744</v>
      </c>
      <c r="H50" s="18">
        <v>3354</v>
      </c>
      <c r="I50" s="19">
        <f>(G50-H50)/H50*100</f>
        <v>41.443053070960048</v>
      </c>
      <c r="J50" s="22">
        <v>4.8</v>
      </c>
      <c r="K50" s="22">
        <v>3.15</v>
      </c>
      <c r="L50" s="19">
        <f>J50-K50</f>
        <v>1.65</v>
      </c>
      <c r="M50" s="39"/>
      <c r="N50" s="15">
        <v>43</v>
      </c>
      <c r="O50" s="16" t="s">
        <v>49</v>
      </c>
      <c r="P50" s="17">
        <v>2439</v>
      </c>
      <c r="Q50" s="18">
        <v>2556</v>
      </c>
      <c r="R50" s="19">
        <f>(P50-Q50)/Q50*100</f>
        <v>-4.5774647887323949</v>
      </c>
      <c r="S50" s="22">
        <v>2.1</v>
      </c>
      <c r="T50" s="22">
        <v>2.52</v>
      </c>
      <c r="U50" s="19">
        <f>S50-T50</f>
        <v>-0.41999999999999993</v>
      </c>
      <c r="V50" s="21">
        <v>116329</v>
      </c>
      <c r="W50" s="21">
        <v>101402</v>
      </c>
      <c r="X50" s="19">
        <f>(V50-W50)/W50*100</f>
        <v>14.720616950356009</v>
      </c>
      <c r="Y50" s="40"/>
      <c r="Z50" s="15">
        <v>43</v>
      </c>
      <c r="AA50" s="16" t="s">
        <v>48</v>
      </c>
      <c r="AB50" s="44">
        <v>3.3</v>
      </c>
      <c r="AC50" s="20">
        <v>3.3</v>
      </c>
      <c r="AD50" s="19">
        <f t="shared" si="0"/>
        <v>0</v>
      </c>
      <c r="AE50" s="18">
        <v>2481</v>
      </c>
      <c r="AF50" s="18">
        <v>2478</v>
      </c>
      <c r="AG50" s="19">
        <f t="shared" si="1"/>
        <v>0.12106537530266344</v>
      </c>
      <c r="AH50" s="21">
        <v>74660</v>
      </c>
      <c r="AI50" s="21">
        <v>73157</v>
      </c>
      <c r="AJ50" s="19">
        <f t="shared" si="2"/>
        <v>2.0544855584564701</v>
      </c>
      <c r="AK50" s="39"/>
      <c r="AL50" s="15">
        <v>43</v>
      </c>
      <c r="AM50" s="16" t="s">
        <v>48</v>
      </c>
      <c r="AN50" s="44">
        <v>3.3</v>
      </c>
      <c r="AO50" s="20">
        <v>3.3</v>
      </c>
      <c r="AP50" s="43">
        <f t="shared" si="3"/>
        <v>0</v>
      </c>
      <c r="AQ50" s="16" t="s">
        <v>49</v>
      </c>
      <c r="AR50" s="17">
        <v>2439</v>
      </c>
      <c r="AS50" s="18">
        <v>2556</v>
      </c>
      <c r="AT50" s="19">
        <f t="shared" si="4"/>
        <v>-4.5774647887323949</v>
      </c>
    </row>
    <row r="51" spans="2:46">
      <c r="B51" s="15">
        <v>44</v>
      </c>
      <c r="C51" s="16" t="s">
        <v>41</v>
      </c>
      <c r="D51" s="21">
        <v>59658</v>
      </c>
      <c r="E51" s="21">
        <v>56776</v>
      </c>
      <c r="F51" s="19">
        <f>(D51-E51)/E51*100</f>
        <v>5.0760884880935606</v>
      </c>
      <c r="G51" s="18">
        <v>4898</v>
      </c>
      <c r="H51" s="18">
        <v>4494</v>
      </c>
      <c r="I51" s="19">
        <f>(G51-H51)/H51*100</f>
        <v>8.9897641299510465</v>
      </c>
      <c r="J51" s="22">
        <v>7.87</v>
      </c>
      <c r="K51" s="22">
        <v>8.1</v>
      </c>
      <c r="L51" s="19">
        <f>J51-K51</f>
        <v>-0.22999999999999954</v>
      </c>
      <c r="M51" s="39"/>
      <c r="N51" s="15">
        <v>44</v>
      </c>
      <c r="O51" s="16" t="s">
        <v>50</v>
      </c>
      <c r="P51" s="17">
        <v>2405</v>
      </c>
      <c r="Q51" s="18">
        <v>2463</v>
      </c>
      <c r="R51" s="19">
        <f>(P51-Q51)/Q51*100</f>
        <v>-2.3548518067397484</v>
      </c>
      <c r="S51" s="22">
        <v>5.07</v>
      </c>
      <c r="T51" s="22">
        <v>5.42</v>
      </c>
      <c r="U51" s="19">
        <f>S51-T51</f>
        <v>-0.34999999999999964</v>
      </c>
      <c r="V51" s="21">
        <v>47390</v>
      </c>
      <c r="W51" s="21">
        <v>45392</v>
      </c>
      <c r="X51" s="19">
        <f>(V51-W51)/W51*100</f>
        <v>4.4016566795911167</v>
      </c>
      <c r="Y51" s="40"/>
      <c r="Z51" s="15">
        <v>44</v>
      </c>
      <c r="AA51" s="23" t="s">
        <v>43</v>
      </c>
      <c r="AB51" s="44">
        <v>2.9</v>
      </c>
      <c r="AC51" s="20">
        <v>3.2</v>
      </c>
      <c r="AD51" s="19">
        <f t="shared" si="0"/>
        <v>-0.30000000000000027</v>
      </c>
      <c r="AE51" s="18">
        <v>3437</v>
      </c>
      <c r="AF51" s="18">
        <v>3894</v>
      </c>
      <c r="AG51" s="19">
        <f t="shared" si="1"/>
        <v>-11.736004108885464</v>
      </c>
      <c r="AH51" s="21">
        <v>111651</v>
      </c>
      <c r="AI51" s="21">
        <v>117519</v>
      </c>
      <c r="AJ51" s="19">
        <f t="shared" si="2"/>
        <v>-4.993235136446021</v>
      </c>
      <c r="AK51" s="39"/>
      <c r="AL51" s="15">
        <v>44</v>
      </c>
      <c r="AM51" s="23" t="s">
        <v>43</v>
      </c>
      <c r="AN51" s="44">
        <v>2.9</v>
      </c>
      <c r="AO51" s="20">
        <v>3.2</v>
      </c>
      <c r="AP51" s="43">
        <f t="shared" si="3"/>
        <v>-0.30000000000000027</v>
      </c>
      <c r="AQ51" s="16" t="s">
        <v>50</v>
      </c>
      <c r="AR51" s="17">
        <v>2405</v>
      </c>
      <c r="AS51" s="18">
        <v>2463</v>
      </c>
      <c r="AT51" s="19">
        <f t="shared" si="4"/>
        <v>-2.3548518067397484</v>
      </c>
    </row>
    <row r="52" spans="2:46">
      <c r="B52" s="15">
        <v>45</v>
      </c>
      <c r="C52" s="16" t="s">
        <v>52</v>
      </c>
      <c r="D52" s="21">
        <v>48681</v>
      </c>
      <c r="E52" s="21">
        <v>41647</v>
      </c>
      <c r="F52" s="19">
        <f>(D52-E52)/E52*100</f>
        <v>16.889571877926382</v>
      </c>
      <c r="G52" s="18">
        <v>1772</v>
      </c>
      <c r="H52" s="18">
        <v>2258</v>
      </c>
      <c r="I52" s="19">
        <f>(G52-H52)/H52*100</f>
        <v>-21.523472099202834</v>
      </c>
      <c r="J52" s="22">
        <v>3.54</v>
      </c>
      <c r="K52" s="22">
        <v>5.24</v>
      </c>
      <c r="L52" s="19">
        <f>J52-K52</f>
        <v>-1.7000000000000002</v>
      </c>
      <c r="M52" s="39"/>
      <c r="N52" s="15">
        <v>45</v>
      </c>
      <c r="O52" s="16" t="s">
        <v>51</v>
      </c>
      <c r="P52" s="17">
        <v>2172</v>
      </c>
      <c r="Q52" s="18">
        <v>3086</v>
      </c>
      <c r="R52" s="19">
        <f>(P52-Q52)/Q52*100</f>
        <v>-29.617627997407649</v>
      </c>
      <c r="S52" s="22">
        <v>5.41</v>
      </c>
      <c r="T52" s="22">
        <v>6.82</v>
      </c>
      <c r="U52" s="19">
        <f>S52-T52</f>
        <v>-1.4100000000000001</v>
      </c>
      <c r="V52" s="21">
        <v>40260</v>
      </c>
      <c r="W52" s="21">
        <v>45236</v>
      </c>
      <c r="X52" s="19">
        <f>(V52-W52)/W52*100</f>
        <v>-11.000088425148112</v>
      </c>
      <c r="Y52" s="40"/>
      <c r="Z52" s="15">
        <v>45</v>
      </c>
      <c r="AA52" s="16" t="s">
        <v>56</v>
      </c>
      <c r="AB52" s="44">
        <v>2.2999999999999998</v>
      </c>
      <c r="AC52" s="20">
        <v>2.4</v>
      </c>
      <c r="AD52" s="19">
        <f t="shared" si="0"/>
        <v>-0.10000000000000009</v>
      </c>
      <c r="AE52" s="18">
        <v>898</v>
      </c>
      <c r="AF52" s="18">
        <v>864</v>
      </c>
      <c r="AG52" s="19">
        <f t="shared" si="1"/>
        <v>3.9351851851851851</v>
      </c>
      <c r="AH52" s="21">
        <v>39087</v>
      </c>
      <c r="AI52" s="21">
        <v>36013</v>
      </c>
      <c r="AJ52" s="19">
        <f t="shared" si="2"/>
        <v>8.5358065143142756</v>
      </c>
      <c r="AK52" s="39"/>
      <c r="AL52" s="15">
        <v>45</v>
      </c>
      <c r="AM52" s="16" t="s">
        <v>56</v>
      </c>
      <c r="AN52" s="44">
        <v>2.2999999999999998</v>
      </c>
      <c r="AO52" s="20">
        <v>2.4</v>
      </c>
      <c r="AP52" s="43">
        <f t="shared" si="3"/>
        <v>-0.10000000000000009</v>
      </c>
      <c r="AQ52" s="16" t="s">
        <v>51</v>
      </c>
      <c r="AR52" s="17">
        <v>2172</v>
      </c>
      <c r="AS52" s="18">
        <v>3086</v>
      </c>
      <c r="AT52" s="19">
        <f t="shared" si="4"/>
        <v>-29.617627997407649</v>
      </c>
    </row>
    <row r="53" spans="2:46">
      <c r="B53" s="15">
        <v>46</v>
      </c>
      <c r="C53" s="16" t="s">
        <v>50</v>
      </c>
      <c r="D53" s="21">
        <v>47390</v>
      </c>
      <c r="E53" s="21">
        <v>45392</v>
      </c>
      <c r="F53" s="19">
        <f>(D53-E53)/E53*100</f>
        <v>4.4016566795911167</v>
      </c>
      <c r="G53" s="18">
        <v>2405</v>
      </c>
      <c r="H53" s="18">
        <v>2463</v>
      </c>
      <c r="I53" s="19">
        <f>(G53-H53)/H53*100</f>
        <v>-2.3548518067397484</v>
      </c>
      <c r="J53" s="22">
        <v>5.07</v>
      </c>
      <c r="K53" s="22">
        <v>5.42</v>
      </c>
      <c r="L53" s="19">
        <f>J53-K53</f>
        <v>-0.34999999999999964</v>
      </c>
      <c r="M53" s="39"/>
      <c r="N53" s="15">
        <v>46</v>
      </c>
      <c r="O53" s="16" t="s">
        <v>52</v>
      </c>
      <c r="P53" s="17">
        <v>1772</v>
      </c>
      <c r="Q53" s="18">
        <v>2258</v>
      </c>
      <c r="R53" s="19">
        <f>(P53-Q53)/Q53*100</f>
        <v>-21.523472099202834</v>
      </c>
      <c r="S53" s="22">
        <v>3.54</v>
      </c>
      <c r="T53" s="22">
        <v>5.24</v>
      </c>
      <c r="U53" s="19">
        <f>S53-T53</f>
        <v>-1.7000000000000002</v>
      </c>
      <c r="V53" s="21">
        <v>48681</v>
      </c>
      <c r="W53" s="21">
        <v>41647</v>
      </c>
      <c r="X53" s="19">
        <f>(V53-W53)/W53*100</f>
        <v>16.889571877926382</v>
      </c>
      <c r="Y53" s="40"/>
      <c r="Z53" s="15">
        <v>46</v>
      </c>
      <c r="AA53" s="16" t="s">
        <v>53</v>
      </c>
      <c r="AB53" s="44">
        <v>2.2000000000000002</v>
      </c>
      <c r="AC53" s="20">
        <v>1.9</v>
      </c>
      <c r="AD53" s="19">
        <f t="shared" si="0"/>
        <v>0.30000000000000027</v>
      </c>
      <c r="AE53" s="18">
        <v>1357</v>
      </c>
      <c r="AF53" s="18">
        <v>1212</v>
      </c>
      <c r="AG53" s="19">
        <f t="shared" si="1"/>
        <v>11.963696369636963</v>
      </c>
      <c r="AH53" s="21">
        <v>61745</v>
      </c>
      <c r="AI53" s="21">
        <v>62828</v>
      </c>
      <c r="AJ53" s="19">
        <f t="shared" si="2"/>
        <v>-1.7237537403705354</v>
      </c>
      <c r="AK53" s="39"/>
      <c r="AL53" s="15">
        <v>46</v>
      </c>
      <c r="AM53" s="16" t="s">
        <v>53</v>
      </c>
      <c r="AN53" s="44">
        <v>2.2000000000000002</v>
      </c>
      <c r="AO53" s="20">
        <v>1.9</v>
      </c>
      <c r="AP53" s="43">
        <f t="shared" si="3"/>
        <v>0.30000000000000027</v>
      </c>
      <c r="AQ53" s="16" t="s">
        <v>52</v>
      </c>
      <c r="AR53" s="17">
        <v>1772</v>
      </c>
      <c r="AS53" s="18">
        <v>2258</v>
      </c>
      <c r="AT53" s="19">
        <f t="shared" si="4"/>
        <v>-21.523472099202834</v>
      </c>
    </row>
    <row r="54" spans="2:46">
      <c r="B54" s="15">
        <v>47</v>
      </c>
      <c r="C54" s="16" t="s">
        <v>47</v>
      </c>
      <c r="D54" s="21">
        <v>44730</v>
      </c>
      <c r="E54" s="21">
        <v>43815</v>
      </c>
      <c r="F54" s="19">
        <f>(D54-E54)/E54*100</f>
        <v>2.0883259157822662</v>
      </c>
      <c r="G54" s="18">
        <v>2505</v>
      </c>
      <c r="H54" s="18">
        <v>4175</v>
      </c>
      <c r="I54" s="19">
        <f>(G54-H54)/H54*100</f>
        <v>-40</v>
      </c>
      <c r="J54" s="20">
        <v>5.6</v>
      </c>
      <c r="K54" s="20">
        <v>9.5</v>
      </c>
      <c r="L54" s="19">
        <f>J54-K54</f>
        <v>-3.9000000000000004</v>
      </c>
      <c r="M54" s="39"/>
      <c r="N54" s="15">
        <v>47</v>
      </c>
      <c r="O54" s="16" t="s">
        <v>53</v>
      </c>
      <c r="P54" s="17">
        <v>1357</v>
      </c>
      <c r="Q54" s="18">
        <v>1212</v>
      </c>
      <c r="R54" s="19">
        <f>(P54-Q54)/Q54*100</f>
        <v>11.963696369636963</v>
      </c>
      <c r="S54" s="20">
        <v>2.2000000000000002</v>
      </c>
      <c r="T54" s="20">
        <v>1.9</v>
      </c>
      <c r="U54" s="19">
        <f>S54-T54</f>
        <v>0.30000000000000027</v>
      </c>
      <c r="V54" s="21">
        <v>61745</v>
      </c>
      <c r="W54" s="21">
        <v>62828</v>
      </c>
      <c r="X54" s="19">
        <f>(V54-W54)/W54*100</f>
        <v>-1.7237537403705354</v>
      </c>
      <c r="Y54" s="40"/>
      <c r="Z54" s="15">
        <v>47</v>
      </c>
      <c r="AA54" s="16" t="s">
        <v>49</v>
      </c>
      <c r="AB54" s="42">
        <v>2.1</v>
      </c>
      <c r="AC54" s="22">
        <v>2.52</v>
      </c>
      <c r="AD54" s="19">
        <f t="shared" si="0"/>
        <v>-0.41999999999999993</v>
      </c>
      <c r="AE54" s="18">
        <v>2439</v>
      </c>
      <c r="AF54" s="18">
        <v>2556</v>
      </c>
      <c r="AG54" s="19">
        <f t="shared" si="1"/>
        <v>-4.5774647887323949</v>
      </c>
      <c r="AH54" s="21">
        <v>116329</v>
      </c>
      <c r="AI54" s="21">
        <v>101402</v>
      </c>
      <c r="AJ54" s="19">
        <f t="shared" si="2"/>
        <v>14.720616950356009</v>
      </c>
      <c r="AK54" s="39"/>
      <c r="AL54" s="15">
        <v>47</v>
      </c>
      <c r="AM54" s="16" t="s">
        <v>49</v>
      </c>
      <c r="AN54" s="42">
        <v>2.1</v>
      </c>
      <c r="AO54" s="22">
        <v>2.52</v>
      </c>
      <c r="AP54" s="43">
        <f t="shared" si="3"/>
        <v>-0.41999999999999993</v>
      </c>
      <c r="AQ54" s="16" t="s">
        <v>53</v>
      </c>
      <c r="AR54" s="17">
        <v>1357</v>
      </c>
      <c r="AS54" s="18">
        <v>1212</v>
      </c>
      <c r="AT54" s="19">
        <f t="shared" si="4"/>
        <v>11.963696369636963</v>
      </c>
    </row>
    <row r="55" spans="2:46">
      <c r="B55" s="15">
        <v>48</v>
      </c>
      <c r="C55" s="16" t="s">
        <v>46</v>
      </c>
      <c r="D55" s="21">
        <v>44702</v>
      </c>
      <c r="E55" s="21">
        <v>48160</v>
      </c>
      <c r="F55" s="19">
        <f>(D55-E55)/E55*100</f>
        <v>-7.1802325581395348</v>
      </c>
      <c r="G55" s="18">
        <v>2528</v>
      </c>
      <c r="H55" s="18">
        <v>2214</v>
      </c>
      <c r="I55" s="19">
        <f>(G55-H55)/H55*100</f>
        <v>14.182475158084914</v>
      </c>
      <c r="J55" s="20">
        <v>5.7</v>
      </c>
      <c r="K55" s="20">
        <v>4.5999999999999996</v>
      </c>
      <c r="L55" s="19">
        <f>J55-K55</f>
        <v>1.1000000000000005</v>
      </c>
      <c r="M55" s="39"/>
      <c r="N55" s="15">
        <v>48</v>
      </c>
      <c r="O55" s="16" t="s">
        <v>54</v>
      </c>
      <c r="P55" s="17">
        <v>1168</v>
      </c>
      <c r="Q55" s="18">
        <v>1066</v>
      </c>
      <c r="R55" s="19">
        <f>(P55-Q55)/Q55*100</f>
        <v>9.568480300187618</v>
      </c>
      <c r="S55" s="22">
        <v>1.64</v>
      </c>
      <c r="T55" s="22">
        <v>1.73</v>
      </c>
      <c r="U55" s="19">
        <f>S55-T55</f>
        <v>-9.000000000000008E-2</v>
      </c>
      <c r="V55" s="21">
        <v>71138</v>
      </c>
      <c r="W55" s="21">
        <v>59892</v>
      </c>
      <c r="X55" s="19">
        <f>(V55-W55)/W55*100</f>
        <v>18.777132171241568</v>
      </c>
      <c r="Y55" s="40"/>
      <c r="Z55" s="15">
        <v>48</v>
      </c>
      <c r="AA55" s="16" t="s">
        <v>54</v>
      </c>
      <c r="AB55" s="42">
        <v>1.64</v>
      </c>
      <c r="AC55" s="22">
        <v>1.73</v>
      </c>
      <c r="AD55" s="19">
        <f t="shared" si="0"/>
        <v>-9.000000000000008E-2</v>
      </c>
      <c r="AE55" s="18">
        <v>1168</v>
      </c>
      <c r="AF55" s="18">
        <v>1066</v>
      </c>
      <c r="AG55" s="19">
        <f t="shared" si="1"/>
        <v>9.568480300187618</v>
      </c>
      <c r="AH55" s="21">
        <v>71138</v>
      </c>
      <c r="AI55" s="21">
        <v>59892</v>
      </c>
      <c r="AJ55" s="19">
        <f t="shared" si="2"/>
        <v>18.777132171241568</v>
      </c>
      <c r="AK55" s="39"/>
      <c r="AL55" s="15">
        <v>48</v>
      </c>
      <c r="AM55" s="16" t="s">
        <v>54</v>
      </c>
      <c r="AN55" s="42">
        <v>1.64</v>
      </c>
      <c r="AO55" s="22">
        <v>1.73</v>
      </c>
      <c r="AP55" s="43">
        <f t="shared" si="3"/>
        <v>-9.000000000000008E-2</v>
      </c>
      <c r="AQ55" s="16" t="s">
        <v>54</v>
      </c>
      <c r="AR55" s="17">
        <v>1168</v>
      </c>
      <c r="AS55" s="18">
        <v>1066</v>
      </c>
      <c r="AT55" s="19">
        <f t="shared" si="4"/>
        <v>9.568480300187618</v>
      </c>
    </row>
    <row r="56" spans="2:46">
      <c r="B56" s="15">
        <v>49</v>
      </c>
      <c r="C56" s="16" t="s">
        <v>38</v>
      </c>
      <c r="D56" s="21">
        <v>41414</v>
      </c>
      <c r="E56" s="21">
        <v>35691</v>
      </c>
      <c r="F56" s="19">
        <f>(D56-E56)/E56*100</f>
        <v>16.034854725280884</v>
      </c>
      <c r="G56" s="18">
        <v>5794</v>
      </c>
      <c r="H56" s="18">
        <v>4760</v>
      </c>
      <c r="I56" s="19">
        <f>(G56-H56)/H56*100</f>
        <v>21.722689075630253</v>
      </c>
      <c r="J56" s="22">
        <v>13.99</v>
      </c>
      <c r="K56" s="22">
        <v>13.34</v>
      </c>
      <c r="L56" s="19">
        <f>J56-K56</f>
        <v>0.65000000000000036</v>
      </c>
      <c r="M56" s="39"/>
      <c r="N56" s="15">
        <v>49</v>
      </c>
      <c r="O56" s="16" t="s">
        <v>55</v>
      </c>
      <c r="P56" s="17">
        <v>1119</v>
      </c>
      <c r="Q56" s="18">
        <v>2789</v>
      </c>
      <c r="R56" s="19">
        <f>(P56-Q56)/Q56*100</f>
        <v>-59.878092506274648</v>
      </c>
      <c r="S56" s="20">
        <v>1.28</v>
      </c>
      <c r="T56" s="20">
        <v>3.3</v>
      </c>
      <c r="U56" s="19">
        <f>S56-T56</f>
        <v>-2.0199999999999996</v>
      </c>
      <c r="V56" s="21">
        <v>87448</v>
      </c>
      <c r="W56" s="21">
        <v>84652</v>
      </c>
      <c r="X56" s="19">
        <f>(V56-W56)/W56*100</f>
        <v>3.3029343665831878</v>
      </c>
      <c r="Y56" s="40"/>
      <c r="Z56" s="15">
        <v>49</v>
      </c>
      <c r="AA56" s="16" t="s">
        <v>57</v>
      </c>
      <c r="AB56" s="42">
        <v>1.5</v>
      </c>
      <c r="AC56" s="22">
        <v>1.41</v>
      </c>
      <c r="AD56" s="19">
        <f t="shared" si="0"/>
        <v>9.000000000000008E-2</v>
      </c>
      <c r="AE56" s="18">
        <v>603</v>
      </c>
      <c r="AF56" s="18">
        <v>466</v>
      </c>
      <c r="AG56" s="19">
        <f t="shared" si="1"/>
        <v>29.399141630901287</v>
      </c>
      <c r="AH56" s="21">
        <v>29825</v>
      </c>
      <c r="AI56" s="21">
        <v>23797</v>
      </c>
      <c r="AJ56" s="19">
        <f t="shared" si="2"/>
        <v>25.330924066058746</v>
      </c>
      <c r="AK56" s="39"/>
      <c r="AL56" s="15">
        <v>49</v>
      </c>
      <c r="AM56" s="16" t="s">
        <v>57</v>
      </c>
      <c r="AN56" s="42">
        <v>1.5</v>
      </c>
      <c r="AO56" s="22">
        <v>1.41</v>
      </c>
      <c r="AP56" s="43">
        <f t="shared" si="3"/>
        <v>9.000000000000008E-2</v>
      </c>
      <c r="AQ56" s="16" t="s">
        <v>55</v>
      </c>
      <c r="AR56" s="17">
        <v>1119</v>
      </c>
      <c r="AS56" s="18">
        <v>2789</v>
      </c>
      <c r="AT56" s="19">
        <f t="shared" si="4"/>
        <v>-59.878092506274648</v>
      </c>
    </row>
    <row r="57" spans="2:46">
      <c r="B57" s="15">
        <v>50</v>
      </c>
      <c r="C57" s="16" t="s">
        <v>51</v>
      </c>
      <c r="D57" s="21">
        <v>40260</v>
      </c>
      <c r="E57" s="21">
        <v>45236</v>
      </c>
      <c r="F57" s="19">
        <f>(D57-E57)/E57*100</f>
        <v>-11.000088425148112</v>
      </c>
      <c r="G57" s="18">
        <v>2172</v>
      </c>
      <c r="H57" s="18">
        <v>3086</v>
      </c>
      <c r="I57" s="19">
        <f>(G57-H57)/H57*100</f>
        <v>-29.617627997407649</v>
      </c>
      <c r="J57" s="22">
        <v>5.41</v>
      </c>
      <c r="K57" s="22">
        <v>6.82</v>
      </c>
      <c r="L57" s="19">
        <f>J57-K57</f>
        <v>-1.4100000000000001</v>
      </c>
      <c r="M57" s="39"/>
      <c r="N57" s="15">
        <v>50</v>
      </c>
      <c r="O57" s="16" t="s">
        <v>56</v>
      </c>
      <c r="P57" s="17">
        <v>898</v>
      </c>
      <c r="Q57" s="18">
        <v>864</v>
      </c>
      <c r="R57" s="19">
        <f>(P57-Q57)/Q57*100</f>
        <v>3.9351851851851851</v>
      </c>
      <c r="S57" s="20">
        <v>2.2999999999999998</v>
      </c>
      <c r="T57" s="20">
        <v>2.4</v>
      </c>
      <c r="U57" s="19">
        <f>S57-T57</f>
        <v>-0.10000000000000009</v>
      </c>
      <c r="V57" s="21">
        <v>39087</v>
      </c>
      <c r="W57" s="21">
        <v>36013</v>
      </c>
      <c r="X57" s="19">
        <f>(V57-W57)/W57*100</f>
        <v>8.5358065143142756</v>
      </c>
      <c r="Y57" s="40"/>
      <c r="Z57" s="15">
        <v>50</v>
      </c>
      <c r="AA57" s="16" t="s">
        <v>55</v>
      </c>
      <c r="AB57" s="44">
        <v>1.28</v>
      </c>
      <c r="AC57" s="20">
        <v>3.3</v>
      </c>
      <c r="AD57" s="19">
        <f t="shared" si="0"/>
        <v>-2.0199999999999996</v>
      </c>
      <c r="AE57" s="18">
        <v>1119</v>
      </c>
      <c r="AF57" s="18">
        <v>2789</v>
      </c>
      <c r="AG57" s="19">
        <f t="shared" si="1"/>
        <v>-59.878092506274648</v>
      </c>
      <c r="AH57" s="21">
        <v>87448</v>
      </c>
      <c r="AI57" s="21">
        <v>84652</v>
      </c>
      <c r="AJ57" s="19">
        <f t="shared" si="2"/>
        <v>3.3029343665831878</v>
      </c>
      <c r="AK57" s="39"/>
      <c r="AL57" s="15">
        <v>50</v>
      </c>
      <c r="AM57" s="16" t="s">
        <v>55</v>
      </c>
      <c r="AN57" s="44">
        <v>1.28</v>
      </c>
      <c r="AO57" s="20">
        <v>3.3</v>
      </c>
      <c r="AP57" s="43">
        <f t="shared" si="3"/>
        <v>-2.0199999999999996</v>
      </c>
      <c r="AQ57" s="16" t="s">
        <v>56</v>
      </c>
      <c r="AR57" s="17">
        <v>898</v>
      </c>
      <c r="AS57" s="18">
        <v>864</v>
      </c>
      <c r="AT57" s="19">
        <f t="shared" si="4"/>
        <v>3.9351851851851851</v>
      </c>
    </row>
    <row r="58" spans="2:46">
      <c r="B58" s="15">
        <v>51</v>
      </c>
      <c r="C58" s="16" t="s">
        <v>56</v>
      </c>
      <c r="D58" s="21">
        <v>39087</v>
      </c>
      <c r="E58" s="21">
        <v>36013</v>
      </c>
      <c r="F58" s="19">
        <f>(D58-E58)/E58*100</f>
        <v>8.5358065143142756</v>
      </c>
      <c r="G58" s="18">
        <v>898</v>
      </c>
      <c r="H58" s="18">
        <v>864</v>
      </c>
      <c r="I58" s="19">
        <f>(G58-H58)/H58*100</f>
        <v>3.9351851851851851</v>
      </c>
      <c r="J58" s="20">
        <v>2.2999999999999998</v>
      </c>
      <c r="K58" s="20">
        <v>2.4</v>
      </c>
      <c r="L58" s="19">
        <f>J58-K58</f>
        <v>-0.10000000000000009</v>
      </c>
      <c r="M58" s="39"/>
      <c r="N58" s="15">
        <v>51</v>
      </c>
      <c r="O58" s="16" t="s">
        <v>57</v>
      </c>
      <c r="P58" s="17">
        <v>603</v>
      </c>
      <c r="Q58" s="18">
        <v>466</v>
      </c>
      <c r="R58" s="19">
        <f>(P58-Q58)/Q58*100</f>
        <v>29.399141630901287</v>
      </c>
      <c r="S58" s="22">
        <v>1.5</v>
      </c>
      <c r="T58" s="22">
        <v>1.41</v>
      </c>
      <c r="U58" s="19">
        <f>S58-T58</f>
        <v>9.000000000000008E-2</v>
      </c>
      <c r="V58" s="21">
        <v>29825</v>
      </c>
      <c r="W58" s="21">
        <v>23797</v>
      </c>
      <c r="X58" s="19">
        <f>(V58-W58)/W58*100</f>
        <v>25.330924066058746</v>
      </c>
      <c r="Y58" s="40"/>
      <c r="Z58" s="15">
        <v>51</v>
      </c>
      <c r="AA58" s="16" t="s">
        <v>34</v>
      </c>
      <c r="AB58" s="44">
        <v>1.1000000000000001</v>
      </c>
      <c r="AC58" s="20">
        <v>1.1000000000000001</v>
      </c>
      <c r="AD58" s="19">
        <f t="shared" si="0"/>
        <v>0</v>
      </c>
      <c r="AE58" s="18">
        <v>6289</v>
      </c>
      <c r="AF58" s="18">
        <v>5904</v>
      </c>
      <c r="AG58" s="19">
        <f t="shared" si="1"/>
        <v>6.5210027100271004</v>
      </c>
      <c r="AH58" s="21">
        <v>572260</v>
      </c>
      <c r="AI58" s="21">
        <v>520972</v>
      </c>
      <c r="AJ58" s="19">
        <f t="shared" si="2"/>
        <v>9.8446749537403164</v>
      </c>
      <c r="AK58" s="39"/>
      <c r="AL58" s="15">
        <v>51</v>
      </c>
      <c r="AM58" s="16" t="s">
        <v>34</v>
      </c>
      <c r="AN58" s="44">
        <v>1.1000000000000001</v>
      </c>
      <c r="AO58" s="20">
        <v>1.1000000000000001</v>
      </c>
      <c r="AP58" s="43">
        <f t="shared" si="3"/>
        <v>0</v>
      </c>
      <c r="AQ58" s="16" t="s">
        <v>57</v>
      </c>
      <c r="AR58" s="17">
        <v>603</v>
      </c>
      <c r="AS58" s="18">
        <v>466</v>
      </c>
      <c r="AT58" s="19">
        <f t="shared" si="4"/>
        <v>29.399141630901287</v>
      </c>
    </row>
    <row r="59" spans="2:46">
      <c r="B59" s="15">
        <v>52</v>
      </c>
      <c r="C59" s="16" t="s">
        <v>45</v>
      </c>
      <c r="D59" s="21">
        <v>33202</v>
      </c>
      <c r="E59" s="21">
        <v>30287</v>
      </c>
      <c r="F59" s="19">
        <f>(D59-E59)/E59*100</f>
        <v>9.6245914088552844</v>
      </c>
      <c r="G59" s="18">
        <v>3002</v>
      </c>
      <c r="H59" s="18">
        <v>1006</v>
      </c>
      <c r="I59" s="19">
        <f>(G59-H59)/H59*100</f>
        <v>198.40954274353876</v>
      </c>
      <c r="J59" s="20">
        <v>7.12</v>
      </c>
      <c r="K59" s="20">
        <v>3.32</v>
      </c>
      <c r="L59" s="19">
        <f>J59-K59</f>
        <v>3.8000000000000003</v>
      </c>
      <c r="M59" s="39"/>
      <c r="N59" s="15">
        <v>52</v>
      </c>
      <c r="O59" s="16" t="s">
        <v>58</v>
      </c>
      <c r="P59" s="17">
        <v>590</v>
      </c>
      <c r="Q59" s="18">
        <v>548</v>
      </c>
      <c r="R59" s="19">
        <f>(P59-Q59)/Q59*100</f>
        <v>7.664233576642336</v>
      </c>
      <c r="S59" s="20">
        <v>1</v>
      </c>
      <c r="T59" s="20">
        <v>1.2</v>
      </c>
      <c r="U59" s="19">
        <f>S59-T59</f>
        <v>-0.19999999999999996</v>
      </c>
      <c r="V59" s="21">
        <v>60405</v>
      </c>
      <c r="W59" s="21">
        <v>44203</v>
      </c>
      <c r="X59" s="19">
        <f>(V59-W59)/W59*100</f>
        <v>36.653620794968667</v>
      </c>
      <c r="Y59" s="40"/>
      <c r="Z59" s="15">
        <v>52</v>
      </c>
      <c r="AA59" s="16" t="s">
        <v>58</v>
      </c>
      <c r="AB59" s="44">
        <v>1</v>
      </c>
      <c r="AC59" s="20">
        <v>1.2</v>
      </c>
      <c r="AD59" s="19">
        <f t="shared" si="0"/>
        <v>-0.19999999999999996</v>
      </c>
      <c r="AE59" s="18">
        <v>590</v>
      </c>
      <c r="AF59" s="18">
        <v>548</v>
      </c>
      <c r="AG59" s="19">
        <f t="shared" si="1"/>
        <v>7.664233576642336</v>
      </c>
      <c r="AH59" s="21">
        <v>60405</v>
      </c>
      <c r="AI59" s="21">
        <v>44203</v>
      </c>
      <c r="AJ59" s="19">
        <f t="shared" si="2"/>
        <v>36.653620794968667</v>
      </c>
      <c r="AK59" s="39"/>
      <c r="AL59" s="15">
        <v>52</v>
      </c>
      <c r="AM59" s="16" t="s">
        <v>58</v>
      </c>
      <c r="AN59" s="44">
        <v>1</v>
      </c>
      <c r="AO59" s="20">
        <v>1.2</v>
      </c>
      <c r="AP59" s="43">
        <f t="shared" si="3"/>
        <v>-0.19999999999999996</v>
      </c>
      <c r="AQ59" s="16" t="s">
        <v>58</v>
      </c>
      <c r="AR59" s="17">
        <v>590</v>
      </c>
      <c r="AS59" s="18">
        <v>548</v>
      </c>
      <c r="AT59" s="19">
        <f t="shared" si="4"/>
        <v>7.664233576642336</v>
      </c>
    </row>
    <row r="60" spans="2:46">
      <c r="B60" s="15">
        <v>53</v>
      </c>
      <c r="C60" s="16" t="s">
        <v>57</v>
      </c>
      <c r="D60" s="21">
        <v>29825</v>
      </c>
      <c r="E60" s="21">
        <v>23797</v>
      </c>
      <c r="F60" s="19">
        <f>(D60-E60)/E60*100</f>
        <v>25.330924066058746</v>
      </c>
      <c r="G60" s="18">
        <v>603</v>
      </c>
      <c r="H60" s="18">
        <v>466</v>
      </c>
      <c r="I60" s="19">
        <f>(G60-H60)/H60*100</f>
        <v>29.399141630901287</v>
      </c>
      <c r="J60" s="22">
        <v>1.5</v>
      </c>
      <c r="K60" s="22">
        <v>1.41</v>
      </c>
      <c r="L60" s="19">
        <f>J60-K60</f>
        <v>9.000000000000008E-2</v>
      </c>
      <c r="M60" s="39"/>
      <c r="N60" s="15">
        <v>53</v>
      </c>
      <c r="O60" s="16" t="s">
        <v>59</v>
      </c>
      <c r="P60" s="17">
        <v>429</v>
      </c>
      <c r="Q60" s="18">
        <v>565</v>
      </c>
      <c r="R60" s="19">
        <f>(P60-Q60)/Q60*100</f>
        <v>-24.070796460176989</v>
      </c>
      <c r="S60" s="22">
        <v>0.4</v>
      </c>
      <c r="T60" s="22">
        <v>0.59</v>
      </c>
      <c r="U60" s="19">
        <f>S60-T60</f>
        <v>-0.18999999999999995</v>
      </c>
      <c r="V60" s="21">
        <v>106130</v>
      </c>
      <c r="W60" s="21">
        <v>96103</v>
      </c>
      <c r="X60" s="19">
        <f>(V60-W60)/W60*100</f>
        <v>10.433597286244966</v>
      </c>
      <c r="Y60" s="40"/>
      <c r="Z60" s="15">
        <v>53</v>
      </c>
      <c r="AA60" s="16" t="s">
        <v>59</v>
      </c>
      <c r="AB60" s="42">
        <v>0.4</v>
      </c>
      <c r="AC60" s="22">
        <v>0.59</v>
      </c>
      <c r="AD60" s="19">
        <f t="shared" si="0"/>
        <v>-0.18999999999999995</v>
      </c>
      <c r="AE60" s="18">
        <v>429</v>
      </c>
      <c r="AF60" s="18">
        <v>565</v>
      </c>
      <c r="AG60" s="19">
        <f t="shared" si="1"/>
        <v>-24.070796460176989</v>
      </c>
      <c r="AH60" s="21">
        <v>106130</v>
      </c>
      <c r="AI60" s="21">
        <v>96103</v>
      </c>
      <c r="AJ60" s="19">
        <f t="shared" si="2"/>
        <v>10.433597286244966</v>
      </c>
      <c r="AK60" s="39"/>
      <c r="AL60" s="15">
        <v>53</v>
      </c>
      <c r="AM60" s="16" t="s">
        <v>59</v>
      </c>
      <c r="AN60" s="42">
        <v>0.4</v>
      </c>
      <c r="AO60" s="22">
        <v>0.59</v>
      </c>
      <c r="AP60" s="43">
        <f t="shared" si="3"/>
        <v>-0.18999999999999995</v>
      </c>
      <c r="AQ60" s="16" t="s">
        <v>59</v>
      </c>
      <c r="AR60" s="17">
        <v>429</v>
      </c>
      <c r="AS60" s="18">
        <v>565</v>
      </c>
      <c r="AT60" s="19">
        <f t="shared" si="4"/>
        <v>-24.070796460176989</v>
      </c>
    </row>
    <row r="61" spans="2:46">
      <c r="B61" s="15">
        <v>54</v>
      </c>
      <c r="C61" s="16" t="s">
        <v>37</v>
      </c>
      <c r="D61" s="21">
        <v>27041</v>
      </c>
      <c r="E61" s="21">
        <v>22752</v>
      </c>
      <c r="F61" s="19">
        <f>(D61-E61)/E61*100</f>
        <v>18.851090014064699</v>
      </c>
      <c r="G61" s="18">
        <v>6009</v>
      </c>
      <c r="H61" s="18">
        <v>4308</v>
      </c>
      <c r="I61" s="19">
        <f>(G61-H61)/H61*100</f>
        <v>39.484679665738156</v>
      </c>
      <c r="J61" s="22">
        <v>22.22</v>
      </c>
      <c r="K61" s="22">
        <v>18.93</v>
      </c>
      <c r="L61" s="19">
        <f>J61-K61</f>
        <v>3.2899999999999991</v>
      </c>
      <c r="M61" s="39"/>
      <c r="N61" s="15">
        <v>54</v>
      </c>
      <c r="O61" s="16" t="s">
        <v>60</v>
      </c>
      <c r="P61" s="17">
        <v>399</v>
      </c>
      <c r="Q61" s="18">
        <v>86</v>
      </c>
      <c r="R61" s="19">
        <f>(P61-Q61)/Q61*100</f>
        <v>363.95348837209298</v>
      </c>
      <c r="S61" s="22">
        <v>0.32</v>
      </c>
      <c r="T61" s="22">
        <v>7.0000000000000007E-2</v>
      </c>
      <c r="U61" s="19">
        <f>S61-T61</f>
        <v>0.25</v>
      </c>
      <c r="V61" s="21">
        <v>124276</v>
      </c>
      <c r="W61" s="21">
        <v>111709</v>
      </c>
      <c r="X61" s="19">
        <f>(V61-W61)/W61*100</f>
        <v>11.249765014457205</v>
      </c>
      <c r="Y61" s="40"/>
      <c r="Z61" s="15">
        <v>54</v>
      </c>
      <c r="AA61" s="16" t="s">
        <v>60</v>
      </c>
      <c r="AB61" s="42">
        <v>0.32</v>
      </c>
      <c r="AC61" s="22">
        <v>7.0000000000000007E-2</v>
      </c>
      <c r="AD61" s="19">
        <f t="shared" si="0"/>
        <v>0.25</v>
      </c>
      <c r="AE61" s="18">
        <v>399</v>
      </c>
      <c r="AF61" s="18">
        <v>86</v>
      </c>
      <c r="AG61" s="19">
        <f t="shared" si="1"/>
        <v>363.95348837209298</v>
      </c>
      <c r="AH61" s="21">
        <v>124276</v>
      </c>
      <c r="AI61" s="21">
        <v>111709</v>
      </c>
      <c r="AJ61" s="19">
        <f t="shared" si="2"/>
        <v>11.249765014457205</v>
      </c>
      <c r="AK61" s="39"/>
      <c r="AL61" s="15">
        <v>54</v>
      </c>
      <c r="AM61" s="16" t="s">
        <v>60</v>
      </c>
      <c r="AN61" s="42">
        <v>0.32</v>
      </c>
      <c r="AO61" s="22">
        <v>7.0000000000000007E-2</v>
      </c>
      <c r="AP61" s="43">
        <f t="shared" si="3"/>
        <v>0.25</v>
      </c>
      <c r="AQ61" s="16" t="s">
        <v>60</v>
      </c>
      <c r="AR61" s="17">
        <v>399</v>
      </c>
      <c r="AS61" s="18">
        <v>86</v>
      </c>
      <c r="AT61" s="19">
        <f t="shared" si="4"/>
        <v>363.95348837209298</v>
      </c>
    </row>
    <row r="62" spans="2:46">
      <c r="B62" s="35" t="s">
        <v>61</v>
      </c>
      <c r="C62" s="35"/>
      <c r="D62" s="36">
        <f>SUM(D8:D61)</f>
        <v>12843515</v>
      </c>
      <c r="E62" s="36">
        <f>SUM(E8:E61)</f>
        <v>11283292</v>
      </c>
      <c r="F62" s="19">
        <f>(D62-E62)/E62*100</f>
        <v>13.827728645150724</v>
      </c>
      <c r="G62" s="37">
        <f>SUM(G8:G61)</f>
        <v>1137812</v>
      </c>
      <c r="H62" s="37">
        <f>SUM(H8:H61)</f>
        <v>988007</v>
      </c>
      <c r="I62" s="19">
        <f>(G62-H62)/H62*100</f>
        <v>15.162341967212784</v>
      </c>
      <c r="J62" s="38">
        <f>AVERAGE(J8:J61)</f>
        <v>7.2077777777777801</v>
      </c>
      <c r="K62" s="38">
        <f>AVERAGE(K8:K61)</f>
        <v>6.9129629629629621</v>
      </c>
      <c r="L62" s="19">
        <f>J62-K62</f>
        <v>0.29481481481481797</v>
      </c>
      <c r="M62" s="39"/>
      <c r="N62" s="24" t="s">
        <v>61</v>
      </c>
      <c r="O62" s="25"/>
      <c r="P62" s="26">
        <f>SUM(P8:P61)</f>
        <v>1137812</v>
      </c>
      <c r="Q62" s="27">
        <f>SUM(Q8:Q61)</f>
        <v>988007</v>
      </c>
      <c r="R62" s="19">
        <f>(P62-Q62)/Q62*100</f>
        <v>15.162341967212784</v>
      </c>
      <c r="S62" s="28">
        <f>AVERAGE(S8:S61)</f>
        <v>7.2077777777777783</v>
      </c>
      <c r="T62" s="28">
        <f>AVERAGE(T8:T61)</f>
        <v>6.912962962962963</v>
      </c>
      <c r="U62" s="19">
        <f>S62-T62</f>
        <v>0.29481481481481531</v>
      </c>
      <c r="V62" s="29">
        <f>SUM(V8:V61)</f>
        <v>12843515</v>
      </c>
      <c r="W62" s="29">
        <f>SUM(W8:W61)</f>
        <v>11283292</v>
      </c>
      <c r="X62" s="19">
        <f>(V62-W62)/W62*100</f>
        <v>13.827728645150724</v>
      </c>
      <c r="Y62" s="40"/>
      <c r="Z62" s="45" t="s">
        <v>61</v>
      </c>
      <c r="AA62" s="46"/>
      <c r="AB62" s="47">
        <f>AVERAGE(AB8:AB61)</f>
        <v>7.2077777777777774</v>
      </c>
      <c r="AC62" s="28">
        <f>AVERAGE(AC8:AC61)</f>
        <v>6.912962962962963</v>
      </c>
      <c r="AD62" s="19">
        <f t="shared" si="0"/>
        <v>0.29481481481481442</v>
      </c>
      <c r="AE62" s="27">
        <f>SUM(AE8:AE61)</f>
        <v>1137812</v>
      </c>
      <c r="AF62" s="27">
        <f>SUM(AF8:AF61)</f>
        <v>988007</v>
      </c>
      <c r="AG62" s="19">
        <f t="shared" si="1"/>
        <v>15.162341967212784</v>
      </c>
      <c r="AH62" s="29">
        <f>SUM(AH8:AH61)</f>
        <v>12843515</v>
      </c>
      <c r="AI62" s="29">
        <f>SUM(AI8:AI61)</f>
        <v>11283292</v>
      </c>
      <c r="AJ62" s="19">
        <f t="shared" si="2"/>
        <v>13.827728645150724</v>
      </c>
      <c r="AK62" s="39"/>
      <c r="AL62" s="45" t="s">
        <v>61</v>
      </c>
      <c r="AM62" s="46"/>
      <c r="AN62" s="47">
        <f>AVERAGE(AN8:AN61)</f>
        <v>7.2077777777777774</v>
      </c>
      <c r="AO62" s="28">
        <f>AVERAGE(AO8:AO61)</f>
        <v>6.912962962962963</v>
      </c>
      <c r="AP62" s="43">
        <f t="shared" si="3"/>
        <v>0.29481481481481442</v>
      </c>
      <c r="AQ62" s="48" t="s">
        <v>61</v>
      </c>
      <c r="AR62" s="26">
        <f>SUM(AR8:AR61)</f>
        <v>1137812</v>
      </c>
      <c r="AS62" s="27">
        <f>SUM(AS8:AS61)</f>
        <v>988007</v>
      </c>
      <c r="AT62" s="19">
        <f t="shared" si="4"/>
        <v>15.162341967212784</v>
      </c>
    </row>
  </sheetData>
  <mergeCells count="36">
    <mergeCell ref="B2:L3"/>
    <mergeCell ref="AN6:AO6"/>
    <mergeCell ref="AP6:AP7"/>
    <mergeCell ref="AQ6:AQ7"/>
    <mergeCell ref="AR6:AS6"/>
    <mergeCell ref="AT6:AT7"/>
    <mergeCell ref="N62:O62"/>
    <mergeCell ref="Z62:AA62"/>
    <mergeCell ref="AL62:AM62"/>
    <mergeCell ref="AE6:AF6"/>
    <mergeCell ref="AG6:AG7"/>
    <mergeCell ref="AH6:AI6"/>
    <mergeCell ref="AJ6:AJ7"/>
    <mergeCell ref="AL6:AL7"/>
    <mergeCell ref="AM6:AM7"/>
    <mergeCell ref="V6:W6"/>
    <mergeCell ref="X6:X7"/>
    <mergeCell ref="Z6:Z7"/>
    <mergeCell ref="AA6:AA7"/>
    <mergeCell ref="AB6:AC6"/>
    <mergeCell ref="AD6:AD7"/>
    <mergeCell ref="N6:N7"/>
    <mergeCell ref="O6:O7"/>
    <mergeCell ref="P6:Q6"/>
    <mergeCell ref="R6:R7"/>
    <mergeCell ref="S6:T6"/>
    <mergeCell ref="U6:U7"/>
    <mergeCell ref="B62:C62"/>
    <mergeCell ref="B6:B7"/>
    <mergeCell ref="C6:C7"/>
    <mergeCell ref="J6:K6"/>
    <mergeCell ref="L6:L7"/>
    <mergeCell ref="D6:E6"/>
    <mergeCell ref="F6:F7"/>
    <mergeCell ref="G6:H6"/>
    <mergeCell ref="I6:I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2016-03-31T00:37:11Z</dcterms:created>
  <dcterms:modified xsi:type="dcterms:W3CDTF">2016-03-31T00:41:07Z</dcterms:modified>
</cp:coreProperties>
</file>